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18062\Desktop\"/>
    </mc:Choice>
  </mc:AlternateContent>
  <xr:revisionPtr revIDLastSave="0" documentId="13_ncr:1_{754DFBDA-AB21-42F2-B269-901C803DE003}" xr6:coauthVersionLast="47" xr6:coauthVersionMax="47" xr10:uidLastSave="{00000000-0000-0000-0000-000000000000}"/>
  <bookViews>
    <workbookView xWindow="-110" yWindow="-110" windowWidth="19420" windowHeight="10420" tabRatio="798" firstSheet="4" activeTab="5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内訳書" sheetId="75" r:id="rId6"/>
    <sheet name="低入札調査価格" sheetId="82" state="hidden" r:id="rId7"/>
    <sheet name="低入札調査価格 (電気通信工事)" sheetId="83" state="hidden" r:id="rId8"/>
  </sheets>
  <externalReferences>
    <externalReference r:id="rId9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 localSheetId="6">[1]分電盤!#REF!</definedName>
    <definedName name="bundenban２" localSheetId="7">[1]分電盤!#REF!</definedName>
    <definedName name="bundenban２" localSheetId="4">[1]分電盤!#REF!</definedName>
    <definedName name="bundenban２">[1]分電盤!#REF!</definedName>
    <definedName name="Module1.SAN">[1]!Module1.SAN</definedName>
    <definedName name="_xlnm.Print_Area" localSheetId="6">低入札調査価格!$A$1:$F$31</definedName>
    <definedName name="_xlnm.Print_Area" localSheetId="7">'低入札調査価格 (電気通信工事)'!$A$1:$F$31</definedName>
    <definedName name="_xlnm.Print_Area" localSheetId="5">内訳書!$A$1:$M$104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6">#REF!</definedName>
    <definedName name="あ" localSheetId="7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6">#REF!</definedName>
    <definedName name="一般管理費１" localSheetId="7">#REF!</definedName>
    <definedName name="一般管理費１" localSheetId="4">#REF!</definedName>
    <definedName name="一般管理費１">#REF!</definedName>
    <definedName name="一般管理費２" localSheetId="6">#REF!</definedName>
    <definedName name="一般管理費２" localSheetId="7">#REF!</definedName>
    <definedName name="一般管理費２" localSheetId="4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 localSheetId="6">[1]一般便所!#REF!</definedName>
    <definedName name="屋根金属工事" localSheetId="7">[1]一般便所!#REF!</definedName>
    <definedName name="屋根金属工事" localSheetId="4">[1]一般便所!#REF!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 localSheetId="6">#REF!</definedName>
    <definedName name="共通費１" localSheetId="7">#REF!</definedName>
    <definedName name="共通費１" localSheetId="4">#REF!</definedName>
    <definedName name="共通費１">#REF!</definedName>
    <definedName name="共通費２" localSheetId="6">#REF!</definedName>
    <definedName name="共通費２" localSheetId="7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 localSheetId="6">#REF!</definedName>
    <definedName name="建築本体工事" localSheetId="7">#REF!</definedName>
    <definedName name="建築本体工事" localSheetId="4">#REF!</definedName>
    <definedName name="建築本体工事">#REF!</definedName>
    <definedName name="軒天">#REF!</definedName>
    <definedName name="現場経費" localSheetId="6">#REF!</definedName>
    <definedName name="現場経費" localSheetId="7">#REF!</definedName>
    <definedName name="現場経費" localSheetId="4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 localSheetId="6">#REF!</definedName>
    <definedName name="合計１" localSheetId="7">#REF!</definedName>
    <definedName name="合計１" localSheetId="4">#REF!</definedName>
    <definedName name="合計１">#REF!</definedName>
    <definedName name="合計２" localSheetId="6">#REF!</definedName>
    <definedName name="合計２" localSheetId="7">#REF!</definedName>
    <definedName name="合計２" localSheetId="4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 localSheetId="6">#REF!</definedName>
    <definedName name="左官工事" localSheetId="7">#REF!</definedName>
    <definedName name="左官工事" localSheetId="4">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 localSheetId="6">#REF!</definedName>
    <definedName name="申請費計" localSheetId="7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 localSheetId="6">#REF!</definedName>
    <definedName name="直接仮設工事" localSheetId="7">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 localSheetId="6">#REF!</definedName>
    <definedName name="鉄筋コンクリート工事" localSheetId="7">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6">#REF!</definedName>
    <definedName name="塗装工事" localSheetId="7">#REF!</definedName>
    <definedName name="塗装工事" localSheetId="4">#REF!</definedName>
    <definedName name="塗装工事">#REF!</definedName>
    <definedName name="塗装工事変">#REF!</definedName>
    <definedName name="土工事" localSheetId="6">#REF!</definedName>
    <definedName name="土工事" localSheetId="7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 localSheetId="6">#REF!</definedName>
    <definedName name="無" localSheetId="7">#REF!</definedName>
    <definedName name="無" localSheetId="4">#REF!</definedName>
    <definedName name="無">#REF!</definedName>
    <definedName name="木工事" localSheetId="6">#REF!</definedName>
    <definedName name="木工事" localSheetId="7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75" l="1"/>
  <c r="E10" i="83" l="1"/>
  <c r="E8" i="83"/>
  <c r="C6" i="83" l="1"/>
  <c r="C6" i="82"/>
  <c r="C7" i="82" l="1"/>
  <c r="E7" i="82" s="1"/>
  <c r="E6" i="83"/>
  <c r="E6" i="82"/>
  <c r="C7" i="83" l="1"/>
  <c r="E7" i="83" s="1"/>
  <c r="C8" i="82"/>
  <c r="E8" i="82" s="1"/>
  <c r="C9" i="82" l="1"/>
  <c r="C9" i="83" l="1"/>
  <c r="C11" i="83" s="1"/>
  <c r="E9" i="82"/>
  <c r="E16" i="82" s="1"/>
  <c r="C10" i="82"/>
  <c r="E9" i="83" l="1"/>
  <c r="E17" i="83" s="1"/>
  <c r="E20" i="83"/>
  <c r="E22" i="83"/>
  <c r="C12" i="83"/>
  <c r="C13" i="83" s="1"/>
  <c r="E24" i="83"/>
  <c r="E19" i="82"/>
  <c r="E21" i="82"/>
  <c r="E23" i="82"/>
  <c r="C11" i="82"/>
  <c r="C12" i="8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C8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「改修工事用算定ｼｰﾄ」のD20～D28の合計と機器間接費を合算したものを手入力</t>
        </r>
      </text>
    </comment>
    <comment ref="C10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機器費を手入力</t>
        </r>
      </text>
    </comment>
  </commentList>
</comments>
</file>

<file path=xl/sharedStrings.xml><?xml version="1.0" encoding="utf-8"?>
<sst xmlns="http://schemas.openxmlformats.org/spreadsheetml/2006/main" count="262" uniqueCount="129">
  <si>
    <t>　　　　　令和７年度</t>
    <rPh sb="5" eb="7">
      <t>レイワ</t>
    </rPh>
    <rPh sb="8" eb="10">
      <t>ネンド</t>
    </rPh>
    <phoneticPr fontId="2"/>
  </si>
  <si>
    <t>工事費内訳書</t>
    <rPh sb="0" eb="3">
      <t>コウジヒ</t>
    </rPh>
    <rPh sb="3" eb="6">
      <t>ウチワケショ</t>
    </rPh>
    <phoneticPr fontId="2"/>
  </si>
  <si>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</si>
  <si>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</si>
  <si>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</si>
  <si>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</si>
  <si>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</si>
  <si>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１　共通仮設費</t>
    <rPh sb="2" eb="4">
      <t>キョウツウ</t>
    </rPh>
    <rPh sb="4" eb="6">
      <t>カセツ</t>
    </rPh>
    <rPh sb="6" eb="7">
      <t>コウジヒ</t>
    </rPh>
    <phoneticPr fontId="2"/>
  </si>
  <si>
    <t>一式</t>
    <rPh sb="0" eb="2">
      <t>イッシキ</t>
    </rPh>
    <phoneticPr fontId="2"/>
  </si>
  <si>
    <t>２　直接工事費</t>
    <rPh sb="2" eb="4">
      <t>チョクセツ</t>
    </rPh>
    <rPh sb="4" eb="7">
      <t>コウジヒ</t>
    </rPh>
    <phoneticPr fontId="2"/>
  </si>
  <si>
    <t>小計</t>
    <rPh sb="0" eb="2">
      <t>ショウケイ</t>
    </rPh>
    <phoneticPr fontId="2"/>
  </si>
  <si>
    <t>３　諸経費</t>
    <rPh sb="2" eb="5">
      <t>ショケイヒ</t>
    </rPh>
    <phoneticPr fontId="2"/>
  </si>
  <si>
    <t>工　事　費　計</t>
    <rPh sb="0" eb="3">
      <t>コウジ</t>
    </rPh>
    <rPh sb="4" eb="5">
      <t>ヒ</t>
    </rPh>
    <rPh sb="6" eb="7">
      <t>ケイ</t>
    </rPh>
    <phoneticPr fontId="2"/>
  </si>
  <si>
    <t>４　消費税相当額</t>
    <rPh sb="2" eb="5">
      <t>ショウヒゼイ</t>
    </rPh>
    <rPh sb="5" eb="8">
      <t>ソウトウガク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</si>
  <si>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</si>
  <si>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</si>
  <si>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</si>
  <si>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</si>
  <si>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</si>
  <si>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</si>
  <si>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</si>
  <si>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</si>
  <si>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１　共通仮設費</t>
    <rPh sb="2" eb="4">
      <t>キョウツウ</t>
    </rPh>
    <rPh sb="4" eb="6">
      <t>カセツ</t>
    </rPh>
    <rPh sb="6" eb="7">
      <t>ヒ</t>
    </rPh>
    <phoneticPr fontId="2"/>
  </si>
  <si>
    <t>(1)</t>
    <phoneticPr fontId="2"/>
  </si>
  <si>
    <t>準備費</t>
    <rPh sb="0" eb="2">
      <t>ジュンビ</t>
    </rPh>
    <rPh sb="2" eb="3">
      <t>ヒ</t>
    </rPh>
    <phoneticPr fontId="2"/>
  </si>
  <si>
    <t>工事施設費・環境安全費</t>
    <rPh sb="0" eb="2">
      <t>コウジ</t>
    </rPh>
    <rPh sb="2" eb="4">
      <t>シセツ</t>
    </rPh>
    <rPh sb="4" eb="5">
      <t>ヒ</t>
    </rPh>
    <rPh sb="6" eb="8">
      <t>カンキョウ</t>
    </rPh>
    <rPh sb="8" eb="10">
      <t>アンゼン</t>
    </rPh>
    <rPh sb="10" eb="11">
      <t>ヒ</t>
    </rPh>
    <phoneticPr fontId="2"/>
  </si>
  <si>
    <t>工事用看板含む</t>
    <rPh sb="0" eb="3">
      <t>コウジヨウ</t>
    </rPh>
    <rPh sb="3" eb="5">
      <t>カンバン</t>
    </rPh>
    <rPh sb="5" eb="6">
      <t>フク</t>
    </rPh>
    <phoneticPr fontId="2"/>
  </si>
  <si>
    <t>屋外整理清掃費</t>
    <rPh sb="0" eb="2">
      <t>オクガイ</t>
    </rPh>
    <rPh sb="2" eb="4">
      <t>セイリ</t>
    </rPh>
    <rPh sb="4" eb="6">
      <t>セイソウ</t>
    </rPh>
    <rPh sb="6" eb="7">
      <t>ヒ</t>
    </rPh>
    <phoneticPr fontId="2"/>
  </si>
  <si>
    <t>動力用水光熱費</t>
    <rPh sb="0" eb="2">
      <t>ドウリョク</t>
    </rPh>
    <rPh sb="2" eb="3">
      <t>ヨウ</t>
    </rPh>
    <rPh sb="3" eb="4">
      <t>スイ</t>
    </rPh>
    <rPh sb="4" eb="6">
      <t>コウネツ</t>
    </rPh>
    <rPh sb="6" eb="7">
      <t>ヒ</t>
    </rPh>
    <phoneticPr fontId="2"/>
  </si>
  <si>
    <t>１　の　計</t>
    <rPh sb="4" eb="5">
      <t>ケイ</t>
    </rPh>
    <phoneticPr fontId="2"/>
  </si>
  <si>
    <t>２　　の　　計</t>
    <rPh sb="2" eb="3">
      <t>ケイ</t>
    </rPh>
    <phoneticPr fontId="2"/>
  </si>
  <si>
    <t>低入札価格調査基準価格について（H22.7.1以降入札公告分に適用）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3" eb="25">
      <t>イコウ</t>
    </rPh>
    <rPh sb="25" eb="27">
      <t>ニュウサツ</t>
    </rPh>
    <rPh sb="27" eb="29">
      <t>コウコク</t>
    </rPh>
    <rPh sb="29" eb="30">
      <t>ブン</t>
    </rPh>
    <rPh sb="31" eb="33">
      <t>テキヨウ</t>
    </rPh>
    <phoneticPr fontId="2"/>
  </si>
  <si>
    <t>１　調査基準価格の算定</t>
    <rPh sb="2" eb="4">
      <t>チョウサ</t>
    </rPh>
    <rPh sb="4" eb="6">
      <t>キジュン</t>
    </rPh>
    <rPh sb="6" eb="8">
      <t>カカク</t>
    </rPh>
    <rPh sb="9" eb="11">
      <t>サンテイ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</si>
  <si>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</si>
  <si>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</si>
  <si>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直接工事費①</t>
    <rPh sb="0" eb="2">
      <t>チョクセツ</t>
    </rPh>
    <rPh sb="2" eb="5">
      <t>コウジヒ</t>
    </rPh>
    <phoneticPr fontId="2"/>
  </si>
  <si>
    <t>×(9.5/10)</t>
    <phoneticPr fontId="2"/>
  </si>
  <si>
    <t>⑥</t>
    <phoneticPr fontId="2"/>
  </si>
  <si>
    <t>共通仮設費②</t>
    <rPh sb="0" eb="2">
      <t>キョウツウ</t>
    </rPh>
    <rPh sb="2" eb="4">
      <t>カセツ</t>
    </rPh>
    <rPh sb="4" eb="5">
      <t>ヒ</t>
    </rPh>
    <phoneticPr fontId="2"/>
  </si>
  <si>
    <t>×(9/10)</t>
    <phoneticPr fontId="2"/>
  </si>
  <si>
    <t>⑦</t>
    <phoneticPr fontId="2"/>
  </si>
  <si>
    <t>現場管理費③</t>
    <rPh sb="0" eb="2">
      <t>ゲンバ</t>
    </rPh>
    <rPh sb="2" eb="4">
      <t>カンリ</t>
    </rPh>
    <rPh sb="4" eb="5">
      <t>ヒ</t>
    </rPh>
    <phoneticPr fontId="2"/>
  </si>
  <si>
    <t>×(7/10)</t>
    <phoneticPr fontId="2"/>
  </si>
  <si>
    <t>⑧</t>
    <phoneticPr fontId="2"/>
  </si>
  <si>
    <t>一般管理費④</t>
    <rPh sb="0" eb="2">
      <t>イッパン</t>
    </rPh>
    <rPh sb="2" eb="4">
      <t>カンリ</t>
    </rPh>
    <rPh sb="4" eb="5">
      <t>ヒ</t>
    </rPh>
    <phoneticPr fontId="2"/>
  </si>
  <si>
    <t>×(3/10)</t>
    <phoneticPr fontId="2"/>
  </si>
  <si>
    <t>⑨</t>
    <phoneticPr fontId="2"/>
  </si>
  <si>
    <t>工事価格⑤（①～④の計）</t>
    <rPh sb="0" eb="2">
      <t>コウジ</t>
    </rPh>
    <rPh sb="2" eb="4">
      <t>カカク</t>
    </rPh>
    <rPh sb="10" eb="11">
      <t>ケイ</t>
    </rPh>
    <phoneticPr fontId="2"/>
  </si>
  <si>
    <t>　　　　　　　　　　－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</si>
  <si>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</si>
  <si>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調査基準価格</t>
    <rPh sb="0" eb="2">
      <t>チョウサ</t>
    </rPh>
    <rPh sb="2" eb="4">
      <t>キジュン</t>
    </rPh>
    <rPh sb="4" eb="6">
      <t>カカク</t>
    </rPh>
    <phoneticPr fontId="2"/>
  </si>
  <si>
    <t>　⑥＋⑦＋⑧＋⑨＝A</t>
    <phoneticPr fontId="2"/>
  </si>
  <si>
    <t>　　　　　　A</t>
    <phoneticPr fontId="2"/>
  </si>
  <si>
    <t>　（ただし、工事価格の7/10～9/10の範囲内とする）</t>
    <rPh sb="6" eb="8">
      <t>コウジ</t>
    </rPh>
    <rPh sb="8" eb="10">
      <t>カカク</t>
    </rPh>
    <rPh sb="21" eb="24">
      <t>ハンイナイ</t>
    </rPh>
    <phoneticPr fontId="2"/>
  </si>
  <si>
    <t>　</t>
    <phoneticPr fontId="2"/>
  </si>
  <si>
    <t>　工事価格⑤＝①＋②＋③＋④</t>
    <rPh sb="1" eb="3">
      <t>コウジ</t>
    </rPh>
    <rPh sb="3" eb="5">
      <t>カカク</t>
    </rPh>
    <phoneticPr fontId="2"/>
  </si>
  <si>
    <t>　工事価格の(7/10)＝B</t>
    <rPh sb="1" eb="3">
      <t>コウジ</t>
    </rPh>
    <rPh sb="3" eb="5">
      <t>カカク</t>
    </rPh>
    <phoneticPr fontId="2"/>
  </si>
  <si>
    <t>　　　　　　B</t>
    <phoneticPr fontId="2"/>
  </si>
  <si>
    <t>　工事価格の(9/10)＝C</t>
    <rPh sb="1" eb="3">
      <t>コウジ</t>
    </rPh>
    <rPh sb="3" eb="5">
      <t>カカク</t>
    </rPh>
    <phoneticPr fontId="2"/>
  </si>
  <si>
    <t>　　　　　　C</t>
    <phoneticPr fontId="2"/>
  </si>
  <si>
    <t>調査基準価格は、B＜A＜Cの場合　　Ａ</t>
    <rPh sb="0" eb="2">
      <t>チョウサ</t>
    </rPh>
    <rPh sb="2" eb="4">
      <t>キジュン</t>
    </rPh>
    <rPh sb="4" eb="6">
      <t>カカク</t>
    </rPh>
    <rPh sb="14" eb="16">
      <t>バアイ</t>
    </rPh>
    <phoneticPr fontId="2"/>
  </si>
  <si>
    <t>　　　　　　　　　　　 B＞Aの場合　　Ｂ</t>
    <rPh sb="16" eb="18">
      <t>バアイ</t>
    </rPh>
    <phoneticPr fontId="2"/>
  </si>
  <si>
    <t>　　　　　　　　　　　 A＞Cの場合　　Ｃ</t>
    <rPh sb="16" eb="18">
      <t>バアイ</t>
    </rPh>
    <phoneticPr fontId="2"/>
  </si>
  <si>
    <t>２　最低制限価格</t>
    <rPh sb="2" eb="4">
      <t>サイテイ</t>
    </rPh>
    <rPh sb="4" eb="6">
      <t>セイゲン</t>
    </rPh>
    <rPh sb="6" eb="8">
      <t>カカク</t>
    </rPh>
    <phoneticPr fontId="2"/>
  </si>
  <si>
    <t>最低制限価格については、特に必要があると認める場合に設けることができるもの</t>
    <rPh sb="0" eb="2">
      <t>サイテイ</t>
    </rPh>
    <rPh sb="2" eb="4">
      <t>セイゲン</t>
    </rPh>
    <rPh sb="4" eb="6">
      <t>カカク</t>
    </rPh>
    <rPh sb="12" eb="13">
      <t>トク</t>
    </rPh>
    <rPh sb="14" eb="16">
      <t>ヒツヨウ</t>
    </rPh>
    <rPh sb="20" eb="21">
      <t>ミト</t>
    </rPh>
    <rPh sb="23" eb="25">
      <t>バアイ</t>
    </rPh>
    <rPh sb="26" eb="27">
      <t>モウ</t>
    </rPh>
    <phoneticPr fontId="2"/>
  </si>
  <si>
    <t>であるが、通常の場合設けていない。</t>
    <rPh sb="5" eb="7">
      <t>ツウジョウ</t>
    </rPh>
    <rPh sb="8" eb="10">
      <t>バアイ</t>
    </rPh>
    <rPh sb="10" eb="11">
      <t>モウ</t>
    </rPh>
    <phoneticPr fontId="2"/>
  </si>
  <si>
    <t>低入札価格調査基準価格について（H22.9.15以降入札公告分に適用）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4" eb="26">
      <t>イコウ</t>
    </rPh>
    <rPh sb="26" eb="28">
      <t>ニュウサツ</t>
    </rPh>
    <rPh sb="28" eb="30">
      <t>コウコク</t>
    </rPh>
    <rPh sb="30" eb="31">
      <t>ブン</t>
    </rPh>
    <rPh sb="32" eb="34">
      <t>テキヨウ</t>
    </rPh>
    <phoneticPr fontId="2"/>
  </si>
  <si>
    <t>現場管理費＋機器間接費③</t>
    <rPh sb="0" eb="2">
      <t>ゲンバ</t>
    </rPh>
    <rPh sb="2" eb="4">
      <t>カンリ</t>
    </rPh>
    <rPh sb="4" eb="5">
      <t>ヒ</t>
    </rPh>
    <rPh sb="6" eb="8">
      <t>キキ</t>
    </rPh>
    <rPh sb="8" eb="10">
      <t>カンセツ</t>
    </rPh>
    <rPh sb="10" eb="11">
      <t>ヒ</t>
    </rPh>
    <phoneticPr fontId="2"/>
  </si>
  <si>
    <t>⑩</t>
    <phoneticPr fontId="2"/>
  </si>
  <si>
    <t>機器費⑤</t>
    <rPh sb="0" eb="2">
      <t>キキ</t>
    </rPh>
    <rPh sb="2" eb="3">
      <t>ヒ</t>
    </rPh>
    <phoneticPr fontId="2"/>
  </si>
  <si>
    <t>×(8.3/10)</t>
    <phoneticPr fontId="2"/>
  </si>
  <si>
    <t>⑪</t>
    <phoneticPr fontId="2"/>
  </si>
  <si>
    <t>工事価格⑥（①～⑤の計）</t>
    <rPh sb="0" eb="2">
      <t>コウジ</t>
    </rPh>
    <rPh sb="2" eb="4">
      <t>カカク</t>
    </rPh>
    <rPh sb="10" eb="11">
      <t>ケイ</t>
    </rPh>
    <phoneticPr fontId="2"/>
  </si>
  <si>
    <t>　⑦＋⑧＋⑨＋⑩＋⑪＝A</t>
    <phoneticPr fontId="2"/>
  </si>
  <si>
    <t>　工事価格⑥＝①＋②＋③＋④＋⑤</t>
    <rPh sb="1" eb="3">
      <t>コウジ</t>
    </rPh>
    <rPh sb="3" eb="5">
      <t>カカク</t>
    </rPh>
    <phoneticPr fontId="2"/>
  </si>
  <si>
    <t>諏訪清陵高等学校　
格技室屋根塗装工事</t>
    <rPh sb="0" eb="4">
      <t>スワセイリョウ</t>
    </rPh>
    <rPh sb="4" eb="6">
      <t>コウトウ</t>
    </rPh>
    <rPh sb="6" eb="8">
      <t>ガッコウ</t>
    </rPh>
    <rPh sb="10" eb="15">
      <t>カクギシツヤネ</t>
    </rPh>
    <rPh sb="15" eb="17">
      <t>トソウ</t>
    </rPh>
    <rPh sb="17" eb="19">
      <t>コウジ</t>
    </rPh>
    <phoneticPr fontId="2"/>
  </si>
  <si>
    <t>仮設工事</t>
    <rPh sb="0" eb="2">
      <t>カセツ</t>
    </rPh>
    <rPh sb="2" eb="4">
      <t>コウジ</t>
    </rPh>
    <phoneticPr fontId="2"/>
  </si>
  <si>
    <t>仮設足場</t>
    <rPh sb="0" eb="2">
      <t>カセツ</t>
    </rPh>
    <rPh sb="2" eb="4">
      <t>アシバ</t>
    </rPh>
    <phoneticPr fontId="2"/>
  </si>
  <si>
    <t>クサビ式足場、先行手摺</t>
    <rPh sb="3" eb="4">
      <t>シキ</t>
    </rPh>
    <rPh sb="4" eb="6">
      <t>アシバ</t>
    </rPh>
    <rPh sb="7" eb="9">
      <t>センコウ</t>
    </rPh>
    <rPh sb="9" eb="11">
      <t>テスリ</t>
    </rPh>
    <phoneticPr fontId="2"/>
  </si>
  <si>
    <t>㎡</t>
    <phoneticPr fontId="2"/>
  </si>
  <si>
    <t>手摺中桟</t>
    <rPh sb="0" eb="2">
      <t>テスリ</t>
    </rPh>
    <rPh sb="2" eb="3">
      <t>ナカ</t>
    </rPh>
    <rPh sb="3" eb="4">
      <t>サン</t>
    </rPh>
    <phoneticPr fontId="2"/>
  </si>
  <si>
    <t>メッシュシート</t>
    <phoneticPr fontId="2"/>
  </si>
  <si>
    <t>吊木</t>
    <rPh sb="0" eb="1">
      <t>ツリ</t>
    </rPh>
    <rPh sb="1" eb="2">
      <t>キ</t>
    </rPh>
    <phoneticPr fontId="2"/>
  </si>
  <si>
    <t>内側</t>
    <rPh sb="0" eb="2">
      <t>ウチガワ</t>
    </rPh>
    <phoneticPr fontId="2"/>
  </si>
  <si>
    <t>昇降設備</t>
    <rPh sb="0" eb="2">
      <t>ショウコウ</t>
    </rPh>
    <rPh sb="2" eb="4">
      <t>セツビ</t>
    </rPh>
    <phoneticPr fontId="2"/>
  </si>
  <si>
    <t>ヶ所</t>
    <rPh sb="1" eb="2">
      <t>ショ</t>
    </rPh>
    <phoneticPr fontId="2"/>
  </si>
  <si>
    <t>足場控えアンカー打ち</t>
    <rPh sb="0" eb="2">
      <t>アシバ</t>
    </rPh>
    <rPh sb="2" eb="3">
      <t>ヒカ</t>
    </rPh>
    <rPh sb="8" eb="9">
      <t>ウ</t>
    </rPh>
    <phoneticPr fontId="2"/>
  </si>
  <si>
    <t>式</t>
    <rPh sb="0" eb="1">
      <t>シキ</t>
    </rPh>
    <phoneticPr fontId="2"/>
  </si>
  <si>
    <t>交通誘導員</t>
    <rPh sb="0" eb="2">
      <t>コウツウ</t>
    </rPh>
    <rPh sb="2" eb="5">
      <t>ユウドウイン</t>
    </rPh>
    <phoneticPr fontId="2"/>
  </si>
  <si>
    <t>(2)</t>
    <phoneticPr fontId="2"/>
  </si>
  <si>
    <t>塗装工事</t>
    <rPh sb="0" eb="2">
      <t>トソウ</t>
    </rPh>
    <rPh sb="2" eb="4">
      <t>コウジ</t>
    </rPh>
    <phoneticPr fontId="2"/>
  </si>
  <si>
    <t>(2-1)</t>
    <phoneticPr fontId="2"/>
  </si>
  <si>
    <t>大屋根</t>
    <rPh sb="0" eb="3">
      <t>オオヤネ</t>
    </rPh>
    <phoneticPr fontId="2"/>
  </si>
  <si>
    <t>(2-1-1)</t>
    <phoneticPr fontId="2"/>
  </si>
  <si>
    <t>屋根</t>
    <rPh sb="0" eb="2">
      <t>ヤネ</t>
    </rPh>
    <phoneticPr fontId="2"/>
  </si>
  <si>
    <t>高圧洗浄</t>
    <rPh sb="0" eb="2">
      <t>コウアツ</t>
    </rPh>
    <rPh sb="2" eb="4">
      <t>センジョウ</t>
    </rPh>
    <phoneticPr fontId="2"/>
  </si>
  <si>
    <t>下地処理</t>
    <rPh sb="0" eb="2">
      <t>シタジ</t>
    </rPh>
    <rPh sb="2" eb="4">
      <t>ショリ</t>
    </rPh>
    <phoneticPr fontId="2"/>
  </si>
  <si>
    <t>ケレン、下地調整</t>
    <rPh sb="4" eb="6">
      <t>シタジ</t>
    </rPh>
    <rPh sb="6" eb="8">
      <t>チョウセイ</t>
    </rPh>
    <phoneticPr fontId="2"/>
  </si>
  <si>
    <t>錆止め塗装</t>
    <rPh sb="0" eb="1">
      <t>サビ</t>
    </rPh>
    <rPh sb="1" eb="2">
      <t>ド</t>
    </rPh>
    <rPh sb="3" eb="5">
      <t>トソウ</t>
    </rPh>
    <phoneticPr fontId="2"/>
  </si>
  <si>
    <t>仕上塗装</t>
    <rPh sb="0" eb="2">
      <t>シアゲ</t>
    </rPh>
    <rPh sb="2" eb="4">
      <t>トソウ</t>
    </rPh>
    <phoneticPr fontId="2"/>
  </si>
  <si>
    <t>(2-1-2)</t>
    <phoneticPr fontId="2"/>
  </si>
  <si>
    <t>破風、雪止めアングル</t>
    <rPh sb="0" eb="1">
      <t>ハ</t>
    </rPh>
    <rPh sb="1" eb="2">
      <t>フウ</t>
    </rPh>
    <rPh sb="3" eb="4">
      <t>ユキ</t>
    </rPh>
    <rPh sb="4" eb="5">
      <t>ド</t>
    </rPh>
    <phoneticPr fontId="2"/>
  </si>
  <si>
    <t>ｍ</t>
    <phoneticPr fontId="2"/>
  </si>
  <si>
    <t>雪止めアングル　塗装</t>
    <rPh sb="0" eb="1">
      <t>ユキ</t>
    </rPh>
    <rPh sb="1" eb="2">
      <t>ド</t>
    </rPh>
    <rPh sb="8" eb="10">
      <t>トソウ</t>
    </rPh>
    <phoneticPr fontId="2"/>
  </si>
  <si>
    <t>(2-2)</t>
    <phoneticPr fontId="2"/>
  </si>
  <si>
    <t>階段室屋根</t>
    <rPh sb="0" eb="2">
      <t>カイダン</t>
    </rPh>
    <rPh sb="2" eb="3">
      <t>シツ</t>
    </rPh>
    <rPh sb="3" eb="5">
      <t>ヤネ</t>
    </rPh>
    <phoneticPr fontId="2"/>
  </si>
  <si>
    <t>(2-2-1)</t>
    <phoneticPr fontId="2"/>
  </si>
  <si>
    <t>屋根面</t>
    <rPh sb="0" eb="2">
      <t>ヤネ</t>
    </rPh>
    <rPh sb="2" eb="3">
      <t>メン</t>
    </rPh>
    <phoneticPr fontId="2"/>
  </si>
  <si>
    <t>高圧洗浄</t>
    <rPh sb="0" eb="4">
      <t>コウアツセンジョウ</t>
    </rPh>
    <phoneticPr fontId="2"/>
  </si>
  <si>
    <t>下地処理</t>
    <rPh sb="0" eb="4">
      <t>シタジショリ</t>
    </rPh>
    <phoneticPr fontId="2"/>
  </si>
  <si>
    <t>(2-2-2)</t>
    <phoneticPr fontId="2"/>
  </si>
  <si>
    <t>破風</t>
    <rPh sb="0" eb="1">
      <t>ハ</t>
    </rPh>
    <rPh sb="1" eb="2">
      <t>フウ</t>
    </rPh>
    <phoneticPr fontId="2"/>
  </si>
  <si>
    <t>仕上塗装</t>
    <rPh sb="0" eb="4">
      <t>シアゲトソウ</t>
    </rPh>
    <phoneticPr fontId="2"/>
  </si>
  <si>
    <t>(2-3)</t>
    <phoneticPr fontId="2"/>
  </si>
  <si>
    <t>玄関</t>
    <rPh sb="0" eb="2">
      <t>ゲンカン</t>
    </rPh>
    <phoneticPr fontId="2"/>
  </si>
  <si>
    <t>(2-3-1)</t>
    <phoneticPr fontId="2"/>
  </si>
  <si>
    <t>折版屋根</t>
    <rPh sb="0" eb="1">
      <t>オリ</t>
    </rPh>
    <rPh sb="1" eb="2">
      <t>ハン</t>
    </rPh>
    <rPh sb="2" eb="4">
      <t>ヤネ</t>
    </rPh>
    <phoneticPr fontId="2"/>
  </si>
  <si>
    <t>錆止め塗装</t>
    <rPh sb="0" eb="2">
      <t>サビド</t>
    </rPh>
    <rPh sb="3" eb="5">
      <t>トソウ</t>
    </rPh>
    <phoneticPr fontId="2"/>
  </si>
  <si>
    <t>(2-3-2)</t>
    <phoneticPr fontId="2"/>
  </si>
  <si>
    <t>軒樋</t>
    <rPh sb="0" eb="1">
      <t>ノキ</t>
    </rPh>
    <rPh sb="1" eb="2">
      <t>トイ</t>
    </rPh>
    <phoneticPr fontId="2"/>
  </si>
  <si>
    <t>(2-3-3)</t>
    <phoneticPr fontId="2"/>
  </si>
  <si>
    <t>丸樋</t>
    <rPh sb="0" eb="1">
      <t>マル</t>
    </rPh>
    <rPh sb="1" eb="2">
      <t>トイ</t>
    </rPh>
    <phoneticPr fontId="2"/>
  </si>
  <si>
    <t>錆止め塗装＋仕上塗装</t>
    <rPh sb="0" eb="2">
      <t>サビド</t>
    </rPh>
    <rPh sb="3" eb="5">
      <t>トソウ</t>
    </rPh>
    <rPh sb="6" eb="8">
      <t>シアゲ</t>
    </rPh>
    <rPh sb="8" eb="10">
      <t>トソウ</t>
    </rPh>
    <phoneticPr fontId="2"/>
  </si>
  <si>
    <t>(2-3-4)</t>
    <phoneticPr fontId="2"/>
  </si>
  <si>
    <t>鉄部（玄関、柱、梁）</t>
    <rPh sb="0" eb="2">
      <t>テツブ</t>
    </rPh>
    <rPh sb="3" eb="5">
      <t>ゲンカン</t>
    </rPh>
    <rPh sb="6" eb="7">
      <t>ハシラ</t>
    </rPh>
    <rPh sb="8" eb="9">
      <t>ハリ</t>
    </rPh>
    <phoneticPr fontId="2"/>
  </si>
  <si>
    <t>(2-4)</t>
    <phoneticPr fontId="2"/>
  </si>
  <si>
    <t>２階通路鉄部</t>
    <rPh sb="1" eb="2">
      <t>カイ</t>
    </rPh>
    <rPh sb="2" eb="4">
      <t>ツウロ</t>
    </rPh>
    <rPh sb="4" eb="6">
      <t>テツブ</t>
    </rPh>
    <phoneticPr fontId="2"/>
  </si>
  <si>
    <t>シリコン樹脂塗料　２回塗</t>
    <rPh sb="4" eb="6">
      <t>ジュシ</t>
    </rPh>
    <rPh sb="6" eb="8">
      <t>トリョウ</t>
    </rPh>
    <rPh sb="10" eb="11">
      <t>カイ</t>
    </rPh>
    <rPh sb="11" eb="12">
      <t>ヌ</t>
    </rPh>
    <phoneticPr fontId="2"/>
  </si>
  <si>
    <t>錆止め＋仕上塗料　２回塗</t>
    <rPh sb="0" eb="1">
      <t>サビ</t>
    </rPh>
    <rPh sb="1" eb="2">
      <t>ド</t>
    </rPh>
    <rPh sb="4" eb="6">
      <t>シアゲ</t>
    </rPh>
    <rPh sb="6" eb="8">
      <t>トリョウ</t>
    </rPh>
    <rPh sb="10" eb="11">
      <t>カイ</t>
    </rPh>
    <rPh sb="11" eb="12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</si>
</sst>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#,##0_ "/>
    <numFmt numFmtId="177" formatCode="&quot;¥&quot;#,##0;[Red]&quot;¥&quot;&quot;¥&quot;\-#,##0"/>
    <numFmt numFmtId="178" formatCode="&quot;¥&quot;#,##0.00;&quot;¥&quot;&quot;¥&quot;\-#,##0.00"/>
    <numFmt numFmtId="179" formatCode="&quot;¥&quot;#,##0.00;[Red]&quot;¥&quot;&quot;¥&quot;\-#,##0.00"/>
    <numFmt numFmtId="180" formatCode="_ &quot;¥&quot;* #,##0_ ;_ &quot;¥&quot;* &quot;¥&quot;\-#,##0_ ;_ &quot;¥&quot;* &quot;-&quot;_ ;_ @_ "/>
    <numFmt numFmtId="181" formatCode="&quot;¥&quot;#,##0.00;&quot;¥&quot;&quot;¥&quot;&quot;¥&quot;&quot;¥&quot;\-#,##0.00"/>
    <numFmt numFmtId="182" formatCode="&quot;$&quot;#,##0.00"/>
    <numFmt numFmtId="183" formatCode="_(* #,##0_);_(* \(#,##0\);_(* &quot;-&quot;??_);_(@_)"/>
    <numFmt numFmtId="184" formatCode="d\-mmm\-yy\ h:mm\ AM/PM"/>
    <numFmt numFmtId="185" formatCode="0%;\(0%\)"/>
    <numFmt numFmtId="186" formatCode="&quot;$&quot;#,##0;[Red]\-&quot;$&quot;#,##0"/>
    <numFmt numFmtId="187" formatCode="&quot;$&quot;#,##0.00;\-&quot;$&quot;#,##0.00"/>
    <numFmt numFmtId="188" formatCode="#,##0.0_);[Red]\(#,##0.0\)"/>
    <numFmt numFmtId="189" formatCode="#,##0.0_ 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</numFmts>
  <fonts count="4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Fill="0" applyBorder="0" applyAlignment="0"/>
    <xf numFmtId="183" fontId="5" fillId="0" borderId="0" applyFill="0" applyBorder="0" applyAlignment="0"/>
    <xf numFmtId="185" fontId="5" fillId="0" borderId="0" applyFill="0" applyBorder="0" applyAlignment="0"/>
    <xf numFmtId="186" fontId="5" fillId="0" borderId="0" applyFill="0" applyBorder="0" applyAlignment="0"/>
    <xf numFmtId="187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4" fontId="6" fillId="0" borderId="0" applyFill="0" applyBorder="0" applyAlignment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20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181" fontId="13" fillId="0" borderId="0"/>
    <xf numFmtId="0" fontId="7" fillId="0" borderId="0"/>
    <xf numFmtId="17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4" fontId="20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9" fillId="0" borderId="0"/>
    <xf numFmtId="49" fontId="6" fillId="0" borderId="0" applyFill="0" applyBorder="0" applyAlignment="0"/>
    <xf numFmtId="182" fontId="13" fillId="0" borderId="0" applyFill="0" applyBorder="0" applyAlignment="0"/>
    <xf numFmtId="183" fontId="13" fillId="0" borderId="0" applyFill="0" applyBorder="0" applyAlignment="0"/>
    <xf numFmtId="0" fontId="23" fillId="0" borderId="0">
      <alignment horizontal="center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6" borderId="12" applyNumberFormat="0" applyAlignment="0" applyProtection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9" fillId="8" borderId="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/>
    <xf numFmtId="0" fontId="40" fillId="5" borderId="0" applyNumberFormat="0" applyBorder="0" applyAlignment="0" applyProtection="0">
      <alignment vertical="center"/>
    </xf>
    <xf numFmtId="0" fontId="44" fillId="0" borderId="0"/>
    <xf numFmtId="38" fontId="1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0" xfId="100" applyFont="1" applyAlignment="1">
      <alignment vertical="center"/>
    </xf>
    <xf numFmtId="0" fontId="5" fillId="0" borderId="0" xfId="113" applyAlignment="1">
      <alignment vertical="center"/>
    </xf>
    <xf numFmtId="0" fontId="5" fillId="0" borderId="0" xfId="113" applyAlignment="1">
      <alignment horizontal="center" vertical="center"/>
    </xf>
    <xf numFmtId="38" fontId="5" fillId="0" borderId="0" xfId="101" applyFont="1" applyAlignment="1">
      <alignment vertical="center"/>
    </xf>
    <xf numFmtId="0" fontId="5" fillId="0" borderId="0" xfId="114">
      <alignment vertical="center"/>
    </xf>
    <xf numFmtId="0" fontId="5" fillId="0" borderId="3" xfId="114" applyBorder="1" applyAlignment="1">
      <alignment horizontal="center" vertical="center"/>
    </xf>
    <xf numFmtId="0" fontId="5" fillId="0" borderId="3" xfId="114" applyBorder="1">
      <alignment vertical="center"/>
    </xf>
    <xf numFmtId="176" fontId="5" fillId="0" borderId="3" xfId="114" applyNumberFormat="1" applyBorder="1">
      <alignment vertical="center"/>
    </xf>
    <xf numFmtId="176" fontId="5" fillId="0" borderId="3" xfId="114" quotePrefix="1" applyNumberFormat="1" applyBorder="1">
      <alignment vertical="center"/>
    </xf>
    <xf numFmtId="176" fontId="5" fillId="0" borderId="0" xfId="114" applyNumberFormat="1">
      <alignment vertical="center"/>
    </xf>
    <xf numFmtId="0" fontId="5" fillId="0" borderId="0" xfId="114" applyAlignment="1">
      <alignment horizontal="left" vertical="center"/>
    </xf>
    <xf numFmtId="176" fontId="5" fillId="0" borderId="26" xfId="114" applyNumberFormat="1" applyBorder="1">
      <alignment vertical="center"/>
    </xf>
    <xf numFmtId="0" fontId="5" fillId="0" borderId="0" xfId="114" applyAlignment="1">
      <alignment horizontal="center" vertical="center"/>
    </xf>
    <xf numFmtId="0" fontId="41" fillId="0" borderId="0" xfId="114" applyFont="1">
      <alignment vertical="center"/>
    </xf>
    <xf numFmtId="0" fontId="5" fillId="0" borderId="3" xfId="114" applyBorder="1" applyAlignment="1">
      <alignment horizontal="left" vertical="center"/>
    </xf>
    <xf numFmtId="176" fontId="5" fillId="0" borderId="27" xfId="114" applyNumberFormat="1" applyBorder="1">
      <alignment vertical="center"/>
    </xf>
    <xf numFmtId="0" fontId="42" fillId="0" borderId="3" xfId="114" applyFont="1" applyBorder="1">
      <alignment vertical="center"/>
    </xf>
    <xf numFmtId="176" fontId="5" fillId="27" borderId="3" xfId="114" applyNumberFormat="1" applyFill="1" applyBorder="1">
      <alignment vertical="center"/>
    </xf>
    <xf numFmtId="0" fontId="0" fillId="0" borderId="13" xfId="0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0" borderId="42" xfId="0" quotePrefix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113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38" fontId="17" fillId="0" borderId="13" xfId="10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188" fontId="17" fillId="0" borderId="13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188" fontId="17" fillId="0" borderId="39" xfId="0" applyNumberFormat="1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38" fontId="17" fillId="0" borderId="39" xfId="100" applyFont="1" applyBorder="1" applyAlignment="1">
      <alignment vertical="center"/>
    </xf>
    <xf numFmtId="40" fontId="17" fillId="0" borderId="40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38" fontId="1" fillId="0" borderId="0" xfId="100" applyFont="1" applyAlignment="1">
      <alignment horizontal="center" vertical="center"/>
    </xf>
    <xf numFmtId="0" fontId="0" fillId="28" borderId="0" xfId="0" applyFill="1" applyAlignment="1">
      <alignment horizontal="center" vertical="center"/>
    </xf>
    <xf numFmtId="9" fontId="17" fillId="0" borderId="14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Continuous" vertical="center"/>
    </xf>
    <xf numFmtId="0" fontId="17" fillId="0" borderId="4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9" fontId="1" fillId="0" borderId="0" xfId="12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8" fontId="1" fillId="0" borderId="19" xfId="100" applyFont="1" applyBorder="1" applyAlignment="1">
      <alignment horizontal="center" vertical="center"/>
    </xf>
    <xf numFmtId="38" fontId="1" fillId="0" borderId="20" xfId="10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Continuous" vertical="center"/>
    </xf>
    <xf numFmtId="0" fontId="1" fillId="0" borderId="15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1" fillId="0" borderId="13" xfId="100" applyFont="1" applyBorder="1" applyAlignment="1">
      <alignment horizontal="center" vertical="center"/>
    </xf>
    <xf numFmtId="38" fontId="1" fillId="0" borderId="14" xfId="100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38" fontId="1" fillId="0" borderId="13" xfId="10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89" fontId="1" fillId="0" borderId="13" xfId="0" applyNumberFormat="1" applyFont="1" applyBorder="1" applyAlignment="1">
      <alignment horizontal="right" vertical="center"/>
    </xf>
    <xf numFmtId="38" fontId="1" fillId="0" borderId="13" xfId="100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8" fontId="1" fillId="0" borderId="16" xfId="100" applyFont="1" applyBorder="1" applyAlignment="1">
      <alignment vertical="center"/>
    </xf>
    <xf numFmtId="38" fontId="1" fillId="0" borderId="18" xfId="10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8" fontId="1" fillId="0" borderId="0" xfId="100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19" xfId="0" quotePrefix="1" applyFont="1" applyBorder="1" applyAlignment="1">
      <alignment vertical="center"/>
    </xf>
    <xf numFmtId="188" fontId="17" fillId="0" borderId="19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19" xfId="100" applyFont="1" applyBorder="1" applyAlignment="1">
      <alignment horizontal="center" vertical="center"/>
    </xf>
    <xf numFmtId="38" fontId="17" fillId="0" borderId="20" xfId="10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188" fontId="17" fillId="0" borderId="42" xfId="0" applyNumberFormat="1" applyFont="1" applyBorder="1" applyAlignment="1">
      <alignment vertical="center"/>
    </xf>
    <xf numFmtId="0" fontId="17" fillId="0" borderId="44" xfId="0" applyFont="1" applyBorder="1" applyAlignment="1">
      <alignment horizontal="left" vertical="center" wrapText="1"/>
    </xf>
    <xf numFmtId="188" fontId="17" fillId="0" borderId="42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0" fontId="16" fillId="0" borderId="30" xfId="113" applyFont="1" applyBorder="1" applyAlignment="1">
      <alignment horizontal="center" vertical="center"/>
    </xf>
    <xf numFmtId="0" fontId="16" fillId="0" borderId="36" xfId="113" applyFont="1" applyBorder="1" applyAlignment="1">
      <alignment horizontal="center" vertical="center"/>
    </xf>
    <xf numFmtId="0" fontId="16" fillId="0" borderId="28" xfId="113" applyFont="1" applyBorder="1" applyAlignment="1">
      <alignment horizontal="center" vertical="center"/>
    </xf>
    <xf numFmtId="0" fontId="16" fillId="0" borderId="0" xfId="113" applyFont="1" applyAlignment="1">
      <alignment horizontal="center" vertical="center"/>
    </xf>
    <xf numFmtId="0" fontId="16" fillId="0" borderId="29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16" fillId="0" borderId="37" xfId="113" applyFont="1" applyBorder="1" applyAlignment="1">
      <alignment horizontal="center" vertical="center"/>
    </xf>
    <xf numFmtId="0" fontId="16" fillId="0" borderId="38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16" fillId="0" borderId="33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24" fillId="0" borderId="28" xfId="113" applyFont="1" applyBorder="1" applyAlignment="1">
      <alignment horizontal="center" vertical="center"/>
    </xf>
    <xf numFmtId="0" fontId="24" fillId="0" borderId="0" xfId="113" applyFont="1" applyAlignment="1">
      <alignment horizontal="center" vertical="center"/>
    </xf>
    <xf numFmtId="0" fontId="24" fillId="0" borderId="29" xfId="113" applyFont="1" applyBorder="1" applyAlignment="1">
      <alignment horizontal="center" vertical="center"/>
    </xf>
    <xf numFmtId="0" fontId="24" fillId="0" borderId="28" xfId="113" applyFont="1" applyBorder="1" applyAlignment="1">
      <alignment horizontal="left" vertical="center"/>
    </xf>
    <xf numFmtId="0" fontId="24" fillId="0" borderId="0" xfId="113" applyFont="1" applyAlignment="1">
      <alignment horizontal="left" vertical="center"/>
    </xf>
    <xf numFmtId="0" fontId="24" fillId="0" borderId="29" xfId="113" applyFont="1" applyBorder="1" applyAlignment="1">
      <alignment horizontal="left" vertical="center"/>
    </xf>
    <xf numFmtId="0" fontId="24" fillId="0" borderId="28" xfId="113" applyFont="1" applyBorder="1" applyAlignment="1">
      <alignment horizontal="center" vertical="center" wrapText="1" shrinkToFit="1"/>
    </xf>
    <xf numFmtId="0" fontId="24" fillId="0" borderId="0" xfId="113" applyFont="1" applyAlignment="1">
      <alignment horizontal="center" vertical="center" shrinkToFit="1"/>
    </xf>
    <xf numFmtId="0" fontId="24" fillId="0" borderId="29" xfId="113" applyFont="1" applyBorder="1" applyAlignment="1">
      <alignment horizontal="center" vertical="center" shrinkToFit="1"/>
    </xf>
    <xf numFmtId="0" fontId="24" fillId="0" borderId="28" xfId="113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38" fontId="17" fillId="0" borderId="47" xfId="100" applyFont="1" applyBorder="1" applyAlignment="1">
      <alignment horizontal="center" vertical="center"/>
    </xf>
    <xf numFmtId="38" fontId="17" fillId="0" borderId="48" xfId="10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38" fontId="17" fillId="0" borderId="16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38" fontId="17" fillId="0" borderId="13" xfId="100" applyFont="1" applyBorder="1" applyAlignment="1">
      <alignment horizontal="right" vertical="center"/>
    </xf>
    <xf numFmtId="38" fontId="17" fillId="0" borderId="15" xfId="100" applyFont="1" applyBorder="1" applyAlignment="1">
      <alignment horizontal="right" vertical="center"/>
    </xf>
    <xf numFmtId="0" fontId="17" fillId="0" borderId="3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39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6" fillId="0" borderId="41" xfId="0" applyFont="1" applyBorder="1" applyAlignment="1">
      <alignment horizontal="center" vertical="center"/>
    </xf>
    <xf numFmtId="38" fontId="17" fillId="0" borderId="19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38" fontId="17" fillId="0" borderId="39" xfId="100" applyFont="1" applyBorder="1" applyAlignment="1">
      <alignment horizontal="center" vertical="center"/>
    </xf>
    <xf numFmtId="38" fontId="17" fillId="0" borderId="40" xfId="100" applyFont="1" applyBorder="1" applyAlignment="1">
      <alignment horizontal="center" vertical="center"/>
    </xf>
    <xf numFmtId="0" fontId="17" fillId="0" borderId="0" xfId="114" applyFont="1" applyAlignment="1">
      <alignment horizontal="center" vertical="center"/>
    </xf>
  </cellXfs>
  <cellStyles count="121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パーセント" xfId="120" builtinId="5"/>
    <cellStyle name="パーセント 2" xfId="119" xr:uid="{00000000-0005-0000-0000-00005A000000}"/>
    <cellStyle name="ﾊﾟ-ｾﾝﾄ" xfId="91" xr:uid="{00000000-0005-0000-0000-00005B000000}"/>
    <cellStyle name="ﾎ磊隆_PERSONAL" xfId="92" xr:uid="{00000000-0005-0000-0000-00005C000000}"/>
    <cellStyle name="メモ" xfId="93" builtinId="10" customBuiltin="1"/>
    <cellStyle name="ﾔ竟瑙糺・[0]_PERSONAL" xfId="94" xr:uid="{00000000-0005-0000-0000-00005E000000}"/>
    <cellStyle name="ﾔ竟瑙糺饑PERSONAL" xfId="95" xr:uid="{00000000-0005-0000-0000-00005F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 7" xfId="118" xr:uid="{00000000-0005-0000-0000-000066000000}"/>
    <cellStyle name="桁区切り_工事内訳書(諏訪二葉屋根)" xfId="101" xr:uid="{00000000-0005-0000-0000-000067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E000000}"/>
    <cellStyle name="説明文" xfId="109" builtinId="53" customBuiltin="1"/>
    <cellStyle name="通浦 [0.00]_laroux" xfId="110" xr:uid="{00000000-0005-0000-0000-000070000000}"/>
    <cellStyle name="通浦_laroux" xfId="111" xr:uid="{00000000-0005-0000-0000-000071000000}"/>
    <cellStyle name="入力" xfId="112" builtinId="20" customBuiltin="1"/>
    <cellStyle name="標準" xfId="0" builtinId="0"/>
    <cellStyle name="標準 2" xfId="117" xr:uid="{00000000-0005-0000-0000-000074000000}"/>
    <cellStyle name="標準_工事内訳書(諏訪二葉屋根)" xfId="113" xr:uid="{00000000-0005-0000-0000-000075000000}"/>
    <cellStyle name="標準_低入基準価格算出表" xfId="114" xr:uid="{00000000-0005-0000-0000-000078000000}"/>
    <cellStyle name="未定義" xfId="115" xr:uid="{00000000-0005-0000-0000-000079000000}"/>
    <cellStyle name="良い" xfId="1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22</xdr:row>
      <xdr:rowOff>8965</xdr:rowOff>
    </xdr:from>
    <xdr:to>
      <xdr:col>6</xdr:col>
      <xdr:colOff>704850</xdr:colOff>
      <xdr:row>26</xdr:row>
      <xdr:rowOff>9525</xdr:rowOff>
    </xdr:to>
    <xdr:sp macro="" textlink="">
      <xdr:nvSpPr>
        <xdr:cNvPr id="2150" name="AutoShape 1">
          <a:extLst>
            <a:ext uri="{FF2B5EF4-FFF2-40B4-BE49-F238E27FC236}">
              <a16:creationId xmlns:a16="http://schemas.microsoft.com/office/drawing/2014/main" id="{00000000-0008-0000-0500-000066080000}"/>
            </a:ext>
          </a:extLst>
        </xdr:cNvPr>
        <xdr:cNvSpPr>
          <a:spLocks/>
        </xdr:cNvSpPr>
      </xdr:nvSpPr>
      <xdr:spPr bwMode="auto">
        <a:xfrm>
          <a:off x="7191375" y="7552765"/>
          <a:ext cx="352425" cy="1372160"/>
        </a:xfrm>
        <a:prstGeom prst="rightBrace">
          <a:avLst>
            <a:gd name="adj1" fmla="val 48077"/>
            <a:gd name="adj2" fmla="val 6180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276225</xdr:colOff>
      <xdr:row>22</xdr:row>
      <xdr:rowOff>180975</xdr:rowOff>
    </xdr:from>
    <xdr:to>
      <xdr:col>17</xdr:col>
      <xdr:colOff>9525</xdr:colOff>
      <xdr:row>25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9A8CD-5E56-4422-A9BE-657DFCF0DC40}"/>
            </a:ext>
          </a:extLst>
        </xdr:cNvPr>
        <xdr:cNvSpPr txBox="1"/>
      </xdr:nvSpPr>
      <xdr:spPr>
        <a:xfrm>
          <a:off x="10458450" y="7934325"/>
          <a:ext cx="22098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工事施設費・環境安全費</a:t>
          </a:r>
          <a:r>
            <a:rPr kumimoji="1" lang="ja-JP" altLang="en-US" sz="1100" b="1"/>
            <a:t>について、</a:t>
          </a:r>
          <a:endParaRPr kumimoji="1" lang="en-US" altLang="ja-JP" sz="1100" b="1"/>
        </a:p>
        <a:p>
          <a:r>
            <a:rPr kumimoji="1" lang="ja-JP" altLang="en-US" sz="1100" b="1"/>
            <a:t>「仮囲い」を含む場合は、「工事用看板、仮囲い含む」とすること。</a:t>
          </a:r>
        </a:p>
        <a:p>
          <a:r>
            <a:rPr kumimoji="1" lang="ja-JP" altLang="en-US" sz="1100" b="1"/>
            <a:t>「交通誘導警備員」を積上計上する場合も同様。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topLeftCell="A13" zoomScaleNormal="100" zoomScaleSheetLayoutView="75" workbookViewId="0">
      <selection activeCell="G38" sqref="G38"/>
    </sheetView>
  </sheetViews>
  <sheetFormatPr defaultColWidth="9" defaultRowHeight="30" customHeight="1"/>
  <cols>
    <col min="1" max="1" width="11.08984375" style="17" customWidth="1"/>
    <col min="2" max="5" width="11.08984375" style="16" customWidth="1"/>
    <col min="6" max="6" width="11.08984375" style="17" customWidth="1"/>
    <col min="7" max="8" width="11.08984375" style="16" customWidth="1"/>
    <col min="9" max="9" width="11.08984375" style="18" customWidth="1"/>
    <col min="10" max="12" width="11.08984375" style="16" customWidth="1"/>
    <col min="13" max="16384" width="9" style="16"/>
  </cols>
  <sheetData>
    <row r="1" spans="1:12" ht="30" customHeight="1">
      <c r="A1" s="141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</row>
    <row r="2" spans="1:12" ht="30" customHeight="1">
      <c r="A2" s="142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30" customHeight="1">
      <c r="A3" s="14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40"/>
    </row>
    <row r="4" spans="1:12" ht="30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8"/>
    </row>
    <row r="5" spans="1:12" ht="30" customHeight="1">
      <c r="A5" s="13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8"/>
    </row>
    <row r="6" spans="1:12" ht="30" customHeight="1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8"/>
    </row>
    <row r="7" spans="1:12" ht="30" customHeight="1">
      <c r="A7" s="13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8"/>
    </row>
    <row r="8" spans="1:12" ht="30" customHeight="1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2" ht="30" customHeight="1">
      <c r="A9" s="149" t="s">
        <v>0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1"/>
    </row>
    <row r="10" spans="1:12" ht="30" customHeight="1">
      <c r="A10" s="152" t="s">
        <v>75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2" ht="30" customHeight="1">
      <c r="A11" s="155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4"/>
    </row>
    <row r="12" spans="1:12" ht="30" customHeight="1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8"/>
    </row>
    <row r="13" spans="1:12" ht="30" customHeight="1">
      <c r="A13" s="146" t="s">
        <v>1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8"/>
    </row>
    <row r="14" spans="1:12" ht="30" customHeight="1">
      <c r="A14" s="136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8"/>
    </row>
    <row r="15" spans="1:12" ht="30" customHeight="1">
      <c r="A15" s="136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8"/>
    </row>
    <row r="16" spans="1:12" ht="30" customHeight="1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8"/>
    </row>
    <row r="17" spans="1:12" ht="30" customHeight="1" thickBot="1">
      <c r="A17" s="143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5"/>
    </row>
    <row r="41" spans="3:3" ht="30" customHeight="1">
      <c r="C41" s="51"/>
    </row>
  </sheetData>
  <mergeCells count="25">
    <mergeCell ref="A16:L16"/>
    <mergeCell ref="A17:L17"/>
    <mergeCell ref="A14:L14"/>
    <mergeCell ref="A13:L13"/>
    <mergeCell ref="C2:D3"/>
    <mergeCell ref="E2:F3"/>
    <mergeCell ref="G2:H3"/>
    <mergeCell ref="A9:L9"/>
    <mergeCell ref="A15:L15"/>
    <mergeCell ref="A12:L12"/>
    <mergeCell ref="A10:L11"/>
    <mergeCell ref="I1:J1"/>
    <mergeCell ref="K1:L1"/>
    <mergeCell ref="A8:L8"/>
    <mergeCell ref="I2:J3"/>
    <mergeCell ref="K2:L3"/>
    <mergeCell ref="A1:B1"/>
    <mergeCell ref="C1:D1"/>
    <mergeCell ref="A2:B3"/>
    <mergeCell ref="A5:L5"/>
    <mergeCell ref="A6:L6"/>
    <mergeCell ref="A4:L4"/>
    <mergeCell ref="A7:L7"/>
    <mergeCell ref="E1:F1"/>
    <mergeCell ref="G1:H1"/>
  </mergeCells>
  <phoneticPr fontId="2"/>
  <printOptions horizontalCentered="1" verticalCentered="1"/>
  <pageMargins left="0.59055118110236227" right="0.59055118110236227" top="0.62992125984251968" bottom="0.47244094488188981" header="0.39370078740157483" footer="0.2362204724409449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8"/>
  <sheetViews>
    <sheetView tabSelected="1" view="pageBreakPreview" topLeftCell="A69" zoomScaleNormal="100" zoomScaleSheetLayoutView="100" workbookViewId="0">
      <selection activeCell="D74" sqref="D74"/>
    </sheetView>
  </sheetViews>
  <sheetFormatPr defaultColWidth="9" defaultRowHeight="30" customHeight="1"/>
  <cols>
    <col min="1" max="1" width="6.453125" style="1" customWidth="1"/>
    <col min="2" max="2" width="29.81640625" style="2" customWidth="1"/>
    <col min="3" max="3" width="35.6328125" style="2" customWidth="1"/>
    <col min="4" max="4" width="9" style="2"/>
    <col min="5" max="5" width="1.81640625" style="2" customWidth="1"/>
    <col min="6" max="6" width="9" style="1"/>
    <col min="7" max="7" width="12.81640625" style="2" bestFit="1" customWidth="1"/>
    <col min="8" max="8" width="1.81640625" style="2" customWidth="1"/>
    <col min="9" max="9" width="10.36328125" style="15" bestFit="1" customWidth="1"/>
    <col min="10" max="10" width="1.81640625" style="2" customWidth="1"/>
    <col min="11" max="11" width="11.90625" style="2" customWidth="1"/>
    <col min="12" max="12" width="11.36328125" style="2" customWidth="1"/>
    <col min="13" max="16384" width="9" style="2"/>
  </cols>
  <sheetData>
    <row r="1" spans="1:13" ht="27.65" customHeight="1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71"/>
    </row>
    <row r="2" spans="1:13" ht="27.65" customHeight="1">
      <c r="A2" s="170" t="s">
        <v>3</v>
      </c>
      <c r="B2" s="171"/>
      <c r="C2" s="172"/>
      <c r="D2" s="170" t="s">
        <v>4</v>
      </c>
      <c r="E2" s="171"/>
      <c r="F2" s="172"/>
      <c r="G2" s="170" t="s">
        <v>5</v>
      </c>
      <c r="H2" s="171"/>
      <c r="I2" s="171"/>
      <c r="J2" s="172"/>
      <c r="K2" s="170" t="s">
        <v>6</v>
      </c>
      <c r="L2" s="172"/>
      <c r="M2" s="66"/>
    </row>
    <row r="3" spans="1:13" ht="27.65" customHeight="1">
      <c r="A3" s="12" t="s">
        <v>7</v>
      </c>
      <c r="B3" s="44"/>
      <c r="C3" s="45"/>
      <c r="D3" s="186" t="s">
        <v>8</v>
      </c>
      <c r="E3" s="187"/>
      <c r="F3" s="188"/>
      <c r="G3" s="183"/>
      <c r="H3" s="184"/>
      <c r="I3" s="184"/>
      <c r="J3" s="45"/>
      <c r="K3" s="12"/>
      <c r="L3" s="45"/>
      <c r="M3" s="72"/>
    </row>
    <row r="4" spans="1:13" ht="27.65" customHeight="1">
      <c r="A4" s="34"/>
      <c r="B4" s="6"/>
      <c r="C4" s="5"/>
      <c r="D4" s="4"/>
      <c r="E4" s="6"/>
      <c r="F4" s="38"/>
      <c r="G4" s="185"/>
      <c r="H4" s="164"/>
      <c r="I4" s="164"/>
      <c r="J4" s="5"/>
      <c r="K4" s="4"/>
      <c r="L4" s="5"/>
      <c r="M4" s="71"/>
    </row>
    <row r="5" spans="1:13" ht="27.65" customHeight="1">
      <c r="A5" s="4" t="s">
        <v>9</v>
      </c>
      <c r="B5" s="6"/>
      <c r="C5" s="5"/>
      <c r="D5" s="160"/>
      <c r="E5" s="161"/>
      <c r="F5" s="162"/>
      <c r="G5" s="163"/>
      <c r="H5" s="164"/>
      <c r="I5" s="164"/>
      <c r="J5" s="5"/>
      <c r="K5" s="4"/>
      <c r="L5" s="5"/>
      <c r="M5" s="71"/>
    </row>
    <row r="6" spans="1:13" ht="27.65" customHeight="1">
      <c r="A6" s="46"/>
      <c r="B6" s="176"/>
      <c r="C6" s="177"/>
      <c r="D6" s="160" t="s">
        <v>8</v>
      </c>
      <c r="E6" s="161"/>
      <c r="F6" s="162"/>
      <c r="G6" s="163"/>
      <c r="H6" s="164"/>
      <c r="I6" s="164"/>
      <c r="J6" s="5"/>
      <c r="K6" s="4"/>
      <c r="L6" s="5"/>
      <c r="M6" s="71"/>
    </row>
    <row r="7" spans="1:13" ht="27.65" customHeight="1">
      <c r="A7" s="46"/>
      <c r="B7" s="176"/>
      <c r="C7" s="177"/>
      <c r="D7" s="160"/>
      <c r="E7" s="161"/>
      <c r="F7" s="162"/>
      <c r="G7" s="163"/>
      <c r="H7" s="164"/>
      <c r="I7" s="164"/>
      <c r="J7" s="5"/>
      <c r="K7" s="4"/>
      <c r="L7" s="5"/>
      <c r="M7" s="71"/>
    </row>
    <row r="8" spans="1:13" ht="27.65" customHeight="1">
      <c r="A8" s="46"/>
      <c r="B8" s="40"/>
      <c r="C8" s="41"/>
      <c r="D8" s="160"/>
      <c r="E8" s="161"/>
      <c r="F8" s="162"/>
      <c r="G8" s="163"/>
      <c r="H8" s="165"/>
      <c r="I8" s="165"/>
      <c r="J8" s="5"/>
      <c r="K8" s="4"/>
      <c r="L8" s="5"/>
      <c r="M8" s="71"/>
    </row>
    <row r="9" spans="1:13" ht="27.65" customHeight="1">
      <c r="A9" s="46"/>
      <c r="B9" s="40" t="s">
        <v>10</v>
      </c>
      <c r="C9" s="41"/>
      <c r="D9" s="34"/>
      <c r="E9" s="35"/>
      <c r="F9" s="38"/>
      <c r="G9" s="163"/>
      <c r="H9" s="165"/>
      <c r="I9" s="165"/>
      <c r="J9" s="5"/>
      <c r="K9" s="4"/>
      <c r="L9" s="5"/>
      <c r="M9" s="71"/>
    </row>
    <row r="10" spans="1:13" ht="27.65" customHeight="1">
      <c r="A10" s="4"/>
      <c r="B10" s="6"/>
      <c r="C10" s="5"/>
      <c r="D10" s="160"/>
      <c r="E10" s="161"/>
      <c r="F10" s="162"/>
      <c r="G10" s="163"/>
      <c r="H10" s="165"/>
      <c r="I10" s="165"/>
      <c r="J10" s="5"/>
      <c r="K10" s="4"/>
      <c r="L10" s="5"/>
      <c r="M10" s="71"/>
    </row>
    <row r="11" spans="1:13" ht="27.65" customHeight="1">
      <c r="A11" s="4" t="s">
        <v>11</v>
      </c>
      <c r="B11" s="6"/>
      <c r="C11" s="5"/>
      <c r="D11" s="160" t="s">
        <v>8</v>
      </c>
      <c r="E11" s="161"/>
      <c r="F11" s="162"/>
      <c r="G11" s="163"/>
      <c r="H11" s="165"/>
      <c r="I11" s="165"/>
      <c r="J11" s="5"/>
      <c r="K11" s="4"/>
      <c r="L11" s="5"/>
      <c r="M11" s="71"/>
    </row>
    <row r="12" spans="1:13" ht="27.65" customHeight="1">
      <c r="A12" s="4"/>
      <c r="B12" s="6"/>
      <c r="C12" s="5"/>
      <c r="D12" s="34"/>
      <c r="E12" s="35"/>
      <c r="F12" s="38"/>
      <c r="G12" s="36"/>
      <c r="H12" s="37"/>
      <c r="I12" s="37"/>
      <c r="J12" s="5"/>
      <c r="K12" s="4"/>
      <c r="L12" s="5"/>
      <c r="M12" s="71"/>
    </row>
    <row r="13" spans="1:13" ht="27.65" customHeight="1">
      <c r="A13" s="160" t="s">
        <v>12</v>
      </c>
      <c r="B13" s="161"/>
      <c r="C13" s="38"/>
      <c r="D13" s="4"/>
      <c r="E13" s="6"/>
      <c r="F13" s="38"/>
      <c r="G13" s="163"/>
      <c r="H13" s="165"/>
      <c r="I13" s="165"/>
      <c r="J13" s="5"/>
      <c r="K13" s="4"/>
      <c r="L13" s="5"/>
      <c r="M13" s="71"/>
    </row>
    <row r="14" spans="1:13" ht="27.65" customHeight="1">
      <c r="A14" s="34"/>
      <c r="B14" s="40"/>
      <c r="C14" s="41"/>
      <c r="D14" s="34"/>
      <c r="E14" s="35"/>
      <c r="F14" s="38"/>
      <c r="G14" s="36"/>
      <c r="H14" s="39"/>
      <c r="I14" s="39"/>
      <c r="J14" s="5"/>
      <c r="K14" s="4"/>
      <c r="L14" s="5"/>
      <c r="M14" s="71"/>
    </row>
    <row r="15" spans="1:13" ht="27.65" customHeight="1">
      <c r="A15" s="4" t="s">
        <v>13</v>
      </c>
      <c r="B15" s="6"/>
      <c r="C15" s="5"/>
      <c r="D15" s="160" t="s">
        <v>8</v>
      </c>
      <c r="E15" s="161"/>
      <c r="F15" s="162"/>
      <c r="G15" s="168"/>
      <c r="H15" s="169"/>
      <c r="I15" s="169"/>
      <c r="J15" s="5"/>
      <c r="K15" s="4"/>
      <c r="L15" s="5"/>
      <c r="M15" s="71"/>
    </row>
    <row r="16" spans="1:13" ht="27.65" customHeight="1">
      <c r="A16" s="34"/>
      <c r="B16" s="176"/>
      <c r="C16" s="177"/>
      <c r="D16" s="160"/>
      <c r="E16" s="161"/>
      <c r="F16" s="162"/>
      <c r="G16" s="163"/>
      <c r="H16" s="164"/>
      <c r="I16" s="164"/>
      <c r="J16" s="5"/>
      <c r="K16" s="4"/>
      <c r="L16" s="5"/>
      <c r="M16" s="71"/>
    </row>
    <row r="17" spans="1:13" ht="27.65" customHeight="1">
      <c r="A17" s="4"/>
      <c r="B17" s="6"/>
      <c r="C17" s="5"/>
      <c r="D17" s="160"/>
      <c r="E17" s="161"/>
      <c r="F17" s="162"/>
      <c r="G17" s="168"/>
      <c r="H17" s="169"/>
      <c r="I17" s="169"/>
      <c r="J17" s="5"/>
      <c r="K17" s="4"/>
      <c r="L17" s="5"/>
      <c r="M17" s="71"/>
    </row>
    <row r="18" spans="1:13" ht="27.65" customHeight="1">
      <c r="A18" s="34"/>
      <c r="B18" s="176"/>
      <c r="C18" s="177"/>
      <c r="D18" s="160"/>
      <c r="E18" s="161"/>
      <c r="F18" s="162"/>
      <c r="G18" s="163"/>
      <c r="H18" s="164"/>
      <c r="I18" s="164"/>
      <c r="J18" s="5"/>
      <c r="K18" s="4"/>
      <c r="L18" s="5"/>
      <c r="M18" s="71"/>
    </row>
    <row r="19" spans="1:13" ht="27.65" customHeight="1">
      <c r="A19" s="173" t="s">
        <v>14</v>
      </c>
      <c r="B19" s="174"/>
      <c r="C19" s="175"/>
      <c r="D19" s="7"/>
      <c r="E19" s="8"/>
      <c r="F19" s="9"/>
      <c r="G19" s="166"/>
      <c r="H19" s="167"/>
      <c r="I19" s="167"/>
      <c r="J19" s="10"/>
      <c r="K19" s="7"/>
      <c r="L19" s="10"/>
      <c r="M19" s="73"/>
    </row>
    <row r="20" spans="1:13" s="1" customFormat="1" ht="27.65" customHeight="1">
      <c r="A20" s="170" t="s">
        <v>15</v>
      </c>
      <c r="B20" s="172"/>
      <c r="C20" s="3" t="s">
        <v>16</v>
      </c>
      <c r="D20" s="170" t="s">
        <v>17</v>
      </c>
      <c r="E20" s="172"/>
      <c r="F20" s="11" t="s">
        <v>18</v>
      </c>
      <c r="G20" s="170" t="s">
        <v>19</v>
      </c>
      <c r="H20" s="172"/>
      <c r="I20" s="189" t="s">
        <v>20</v>
      </c>
      <c r="J20" s="190"/>
      <c r="K20" s="170" t="s">
        <v>21</v>
      </c>
      <c r="L20" s="172"/>
      <c r="M20" s="74"/>
    </row>
    <row r="21" spans="1:13" s="1" customFormat="1" ht="27.65" customHeight="1">
      <c r="A21" s="12" t="s">
        <v>22</v>
      </c>
      <c r="B21" s="13"/>
      <c r="C21" s="75"/>
      <c r="D21" s="76"/>
      <c r="E21" s="77"/>
      <c r="F21" s="78"/>
      <c r="G21" s="76"/>
      <c r="H21" s="77"/>
      <c r="I21" s="79"/>
      <c r="J21" s="80"/>
      <c r="K21" s="76"/>
      <c r="L21" s="77"/>
      <c r="M21" s="74"/>
    </row>
    <row r="22" spans="1:13" s="1" customFormat="1" ht="27.65" customHeight="1">
      <c r="A22" s="81" t="s">
        <v>23</v>
      </c>
      <c r="B22" s="47" t="e">
        <f>IF(#REF!="積上あり","共通仮設費（率+積上）","共通仮設費（率計上）")</f>
        <v>#REF!</v>
      </c>
      <c r="C22" s="82"/>
      <c r="D22" s="83"/>
      <c r="E22" s="84"/>
      <c r="F22" s="85"/>
      <c r="G22" s="83"/>
      <c r="H22" s="84"/>
      <c r="I22" s="86"/>
      <c r="J22" s="87"/>
      <c r="K22" s="83"/>
      <c r="L22" s="84"/>
      <c r="M22" s="74"/>
    </row>
    <row r="23" spans="1:13" s="1" customFormat="1" ht="27.65" customHeight="1">
      <c r="A23" s="88"/>
      <c r="B23" s="64" t="s">
        <v>24</v>
      </c>
      <c r="C23" s="89"/>
      <c r="D23" s="83">
        <v>1</v>
      </c>
      <c r="E23" s="84"/>
      <c r="F23" s="85" t="s">
        <v>8</v>
      </c>
      <c r="G23" s="83"/>
      <c r="H23" s="84"/>
      <c r="I23" s="86"/>
      <c r="J23" s="87"/>
      <c r="K23" s="83"/>
      <c r="L23" s="84"/>
      <c r="M23" s="74"/>
    </row>
    <row r="24" spans="1:13" s="1" customFormat="1" ht="27.65" customHeight="1">
      <c r="A24" s="88"/>
      <c r="B24" s="64" t="s">
        <v>25</v>
      </c>
      <c r="C24" s="50" t="s">
        <v>26</v>
      </c>
      <c r="D24" s="83">
        <v>1</v>
      </c>
      <c r="E24" s="84"/>
      <c r="F24" s="85" t="s">
        <v>8</v>
      </c>
      <c r="G24" s="83"/>
      <c r="H24" s="84"/>
      <c r="I24" s="86"/>
      <c r="J24" s="87"/>
      <c r="K24" s="83"/>
      <c r="L24" s="84"/>
      <c r="M24" s="74"/>
    </row>
    <row r="25" spans="1:13" s="1" customFormat="1" ht="27.65" customHeight="1">
      <c r="A25" s="90"/>
      <c r="B25" s="64" t="s">
        <v>27</v>
      </c>
      <c r="C25" s="89"/>
      <c r="D25" s="83">
        <v>1</v>
      </c>
      <c r="E25" s="84"/>
      <c r="F25" s="85" t="s">
        <v>8</v>
      </c>
      <c r="G25" s="83"/>
      <c r="H25" s="84"/>
      <c r="I25" s="91"/>
      <c r="J25" s="87"/>
      <c r="K25" s="83"/>
      <c r="L25" s="84"/>
      <c r="M25" s="74"/>
    </row>
    <row r="26" spans="1:13" s="1" customFormat="1" ht="27.65" customHeight="1">
      <c r="A26" s="90"/>
      <c r="B26" s="64" t="s">
        <v>28</v>
      </c>
      <c r="C26" s="89"/>
      <c r="D26" s="83">
        <v>1</v>
      </c>
      <c r="E26" s="84"/>
      <c r="F26" s="85" t="s">
        <v>8</v>
      </c>
      <c r="G26" s="83"/>
      <c r="H26" s="84"/>
      <c r="I26" s="91"/>
      <c r="J26" s="87"/>
      <c r="K26" s="83"/>
      <c r="L26" s="84"/>
      <c r="M26" s="74"/>
    </row>
    <row r="27" spans="1:13" s="1" customFormat="1" ht="27.65" customHeight="1">
      <c r="A27" s="90"/>
      <c r="B27" s="92"/>
      <c r="C27" s="93"/>
      <c r="D27" s="83"/>
      <c r="E27" s="84"/>
      <c r="F27" s="85"/>
      <c r="G27" s="83"/>
      <c r="H27" s="84"/>
      <c r="I27" s="86"/>
      <c r="J27" s="87"/>
      <c r="K27" s="83"/>
      <c r="L27" s="84"/>
      <c r="M27" s="74"/>
    </row>
    <row r="28" spans="1:13" s="1" customFormat="1" ht="27.65" customHeight="1">
      <c r="A28" s="68"/>
      <c r="B28" s="64"/>
      <c r="C28" s="93"/>
      <c r="D28" s="83"/>
      <c r="E28" s="84"/>
      <c r="F28" s="85"/>
      <c r="G28" s="83"/>
      <c r="H28" s="84"/>
      <c r="I28" s="86"/>
      <c r="J28" s="87"/>
      <c r="K28" s="83"/>
      <c r="L28" s="84"/>
      <c r="M28" s="74"/>
    </row>
    <row r="29" spans="1:13" s="1" customFormat="1" ht="27.65" customHeight="1">
      <c r="A29" s="43"/>
      <c r="B29" s="47"/>
      <c r="C29" s="89"/>
      <c r="D29" s="83"/>
      <c r="E29" s="84"/>
      <c r="F29" s="85"/>
      <c r="G29" s="83"/>
      <c r="H29" s="84"/>
      <c r="I29" s="86"/>
      <c r="J29" s="87"/>
      <c r="K29" s="83"/>
      <c r="L29" s="84"/>
      <c r="M29" s="74"/>
    </row>
    <row r="30" spans="1:13" s="1" customFormat="1" ht="27.65" customHeight="1">
      <c r="A30" s="90"/>
      <c r="B30" s="47"/>
      <c r="C30" s="48"/>
      <c r="D30" s="94"/>
      <c r="E30" s="92"/>
      <c r="F30" s="42"/>
      <c r="G30" s="91"/>
      <c r="H30" s="92"/>
      <c r="I30" s="91"/>
      <c r="J30" s="92"/>
      <c r="K30" s="33"/>
      <c r="L30" s="84"/>
      <c r="M30" s="74"/>
    </row>
    <row r="31" spans="1:13" s="1" customFormat="1" ht="27.65" customHeight="1">
      <c r="A31" s="90"/>
      <c r="B31" s="95"/>
      <c r="C31" s="96"/>
      <c r="D31" s="97"/>
      <c r="E31" s="84"/>
      <c r="F31" s="85"/>
      <c r="G31" s="83"/>
      <c r="H31" s="84"/>
      <c r="I31" s="98"/>
      <c r="J31" s="87"/>
      <c r="K31" s="99"/>
      <c r="L31" s="95"/>
      <c r="M31" s="74"/>
    </row>
    <row r="32" spans="1:13" s="1" customFormat="1" ht="27.65" customHeight="1">
      <c r="A32" s="90"/>
      <c r="B32" s="95"/>
      <c r="C32" s="96"/>
      <c r="D32" s="97"/>
      <c r="E32" s="84"/>
      <c r="F32" s="85"/>
      <c r="G32" s="83"/>
      <c r="H32" s="84"/>
      <c r="I32" s="98"/>
      <c r="J32" s="87"/>
      <c r="K32" s="99"/>
      <c r="L32" s="95"/>
      <c r="M32" s="74"/>
    </row>
    <row r="33" spans="1:13" s="1" customFormat="1" ht="27.65" customHeight="1">
      <c r="A33" s="90"/>
      <c r="B33" s="95"/>
      <c r="C33" s="100"/>
      <c r="D33" s="97"/>
      <c r="E33" s="84"/>
      <c r="F33" s="85"/>
      <c r="G33" s="83"/>
      <c r="H33" s="84"/>
      <c r="I33" s="98"/>
      <c r="J33" s="87"/>
      <c r="K33" s="99"/>
      <c r="L33" s="95"/>
      <c r="M33" s="74"/>
    </row>
    <row r="34" spans="1:13" s="1" customFormat="1" ht="27.65" customHeight="1">
      <c r="A34" s="90"/>
      <c r="B34" s="95"/>
      <c r="C34" s="96"/>
      <c r="D34" s="97"/>
      <c r="E34" s="84"/>
      <c r="F34" s="85"/>
      <c r="G34" s="83"/>
      <c r="H34" s="84"/>
      <c r="I34" s="98"/>
      <c r="J34" s="87"/>
      <c r="K34" s="99"/>
      <c r="L34" s="95"/>
      <c r="M34" s="74"/>
    </row>
    <row r="35" spans="1:13" s="1" customFormat="1" ht="27.65" customHeight="1">
      <c r="A35" s="83"/>
      <c r="B35" s="95"/>
      <c r="C35" s="96"/>
      <c r="D35" s="97"/>
      <c r="E35" s="84"/>
      <c r="F35" s="85"/>
      <c r="G35" s="83"/>
      <c r="H35" s="84"/>
      <c r="I35" s="98"/>
      <c r="J35" s="87"/>
      <c r="K35" s="99"/>
      <c r="L35" s="95"/>
      <c r="M35" s="74"/>
    </row>
    <row r="36" spans="1:13" s="1" customFormat="1" ht="27.65" customHeight="1">
      <c r="A36" s="101"/>
      <c r="B36" s="102"/>
      <c r="C36" s="89"/>
      <c r="D36" s="83"/>
      <c r="E36" s="84"/>
      <c r="F36" s="85"/>
      <c r="G36" s="83"/>
      <c r="H36" s="84"/>
      <c r="I36" s="91"/>
      <c r="J36" s="87"/>
      <c r="K36" s="83"/>
      <c r="L36" s="84"/>
      <c r="M36" s="74"/>
    </row>
    <row r="37" spans="1:13" s="1" customFormat="1" ht="27.65" customHeight="1">
      <c r="A37" s="83"/>
      <c r="B37" s="84"/>
      <c r="C37" s="89"/>
      <c r="D37" s="83"/>
      <c r="E37" s="84"/>
      <c r="F37" s="85"/>
      <c r="G37" s="83"/>
      <c r="H37" s="84"/>
      <c r="I37" s="86"/>
      <c r="J37" s="87"/>
      <c r="K37" s="83"/>
      <c r="L37" s="84"/>
      <c r="M37" s="74"/>
    </row>
    <row r="38" spans="1:13" s="1" customFormat="1" ht="27.65" customHeight="1">
      <c r="A38" s="103" t="s">
        <v>29</v>
      </c>
      <c r="B38" s="104"/>
      <c r="C38" s="105"/>
      <c r="D38" s="106"/>
      <c r="E38" s="107"/>
      <c r="F38" s="108"/>
      <c r="G38" s="106"/>
      <c r="H38" s="107"/>
      <c r="I38" s="109"/>
      <c r="J38" s="110"/>
      <c r="K38" s="106"/>
      <c r="L38" s="107"/>
      <c r="M38" s="74"/>
    </row>
    <row r="39" spans="1:13" s="1" customFormat="1" ht="27.65" customHeight="1">
      <c r="A39" s="180" t="s">
        <v>15</v>
      </c>
      <c r="B39" s="181"/>
      <c r="C39" s="69" t="s">
        <v>16</v>
      </c>
      <c r="D39" s="156" t="s">
        <v>17</v>
      </c>
      <c r="E39" s="157"/>
      <c r="F39" s="70" t="s">
        <v>18</v>
      </c>
      <c r="G39" s="156" t="s">
        <v>19</v>
      </c>
      <c r="H39" s="157"/>
      <c r="I39" s="158" t="s">
        <v>20</v>
      </c>
      <c r="J39" s="159"/>
      <c r="K39" s="156" t="s">
        <v>21</v>
      </c>
      <c r="L39" s="157"/>
      <c r="M39" s="65"/>
    </row>
    <row r="40" spans="1:13" s="14" customFormat="1" ht="27.65" customHeight="1">
      <c r="A40" s="120" t="s">
        <v>9</v>
      </c>
      <c r="B40" s="116"/>
      <c r="C40" s="115"/>
      <c r="D40" s="121"/>
      <c r="E40" s="116"/>
      <c r="F40" s="122"/>
      <c r="G40" s="114"/>
      <c r="H40" s="116"/>
      <c r="I40" s="123"/>
      <c r="J40" s="124"/>
      <c r="K40" s="114"/>
      <c r="L40" s="116"/>
      <c r="M40" s="65"/>
    </row>
    <row r="41" spans="1:13" s="89" customFormat="1" ht="27.65" customHeight="1">
      <c r="A41" s="81" t="s">
        <v>23</v>
      </c>
      <c r="B41" s="117" t="s">
        <v>76</v>
      </c>
      <c r="C41" s="125"/>
      <c r="D41" s="126"/>
      <c r="E41" s="118"/>
      <c r="F41" s="119"/>
      <c r="G41" s="55"/>
      <c r="H41" s="5"/>
      <c r="I41" s="55"/>
      <c r="J41" s="5"/>
      <c r="K41" s="56"/>
      <c r="L41" s="67"/>
      <c r="M41" s="112"/>
    </row>
    <row r="42" spans="1:13" s="89" customFormat="1" ht="27.65" customHeight="1">
      <c r="A42" s="49"/>
      <c r="B42" s="117" t="s">
        <v>77</v>
      </c>
      <c r="C42" s="125" t="s">
        <v>78</v>
      </c>
      <c r="D42" s="128">
        <v>798.5</v>
      </c>
      <c r="E42" s="118"/>
      <c r="F42" s="119" t="s">
        <v>79</v>
      </c>
      <c r="G42" s="55"/>
      <c r="H42" s="5"/>
      <c r="I42" s="55"/>
      <c r="J42" s="5"/>
      <c r="K42" s="56"/>
      <c r="L42" s="67"/>
      <c r="M42" s="112"/>
    </row>
    <row r="43" spans="1:13" s="89" customFormat="1" ht="27.65" customHeight="1">
      <c r="A43" s="49"/>
      <c r="B43" s="117" t="s">
        <v>80</v>
      </c>
      <c r="C43" s="127"/>
      <c r="D43" s="126">
        <v>798.5</v>
      </c>
      <c r="E43" s="118"/>
      <c r="F43" s="119" t="s">
        <v>79</v>
      </c>
      <c r="G43" s="55"/>
      <c r="H43" s="5"/>
      <c r="I43" s="55"/>
      <c r="J43" s="5"/>
      <c r="K43" s="56"/>
      <c r="L43" s="67"/>
      <c r="M43" s="112"/>
    </row>
    <row r="44" spans="1:13" s="89" customFormat="1" ht="27.65" customHeight="1">
      <c r="A44" s="83"/>
      <c r="B44" s="117" t="s">
        <v>81</v>
      </c>
      <c r="C44" s="53"/>
      <c r="D44" s="128">
        <v>798.5</v>
      </c>
      <c r="E44" s="5"/>
      <c r="F44" s="119" t="s">
        <v>79</v>
      </c>
      <c r="G44" s="55"/>
      <c r="H44" s="5"/>
      <c r="I44" s="55"/>
      <c r="J44" s="5"/>
      <c r="K44" s="56"/>
      <c r="L44" s="67"/>
      <c r="M44" s="112"/>
    </row>
    <row r="45" spans="1:13" s="89" customFormat="1" ht="27.65" customHeight="1">
      <c r="A45" s="99"/>
      <c r="B45" s="52" t="s">
        <v>82</v>
      </c>
      <c r="C45" s="53" t="s">
        <v>83</v>
      </c>
      <c r="D45" s="128">
        <v>798.5</v>
      </c>
      <c r="E45" s="5"/>
      <c r="F45" s="119" t="s">
        <v>79</v>
      </c>
      <c r="G45" s="55"/>
      <c r="H45" s="5"/>
      <c r="I45" s="55"/>
      <c r="J45" s="5"/>
      <c r="K45" s="56"/>
      <c r="L45" s="67"/>
      <c r="M45" s="112"/>
    </row>
    <row r="46" spans="1:13" s="74" customFormat="1" ht="27.65" customHeight="1">
      <c r="A46" s="83"/>
      <c r="B46" s="52" t="s">
        <v>84</v>
      </c>
      <c r="C46" s="53"/>
      <c r="D46" s="128">
        <v>1</v>
      </c>
      <c r="E46" s="5"/>
      <c r="F46" s="119" t="s">
        <v>85</v>
      </c>
      <c r="G46" s="55"/>
      <c r="H46" s="5"/>
      <c r="I46" s="55"/>
      <c r="J46" s="5"/>
      <c r="K46" s="56"/>
      <c r="L46" s="67"/>
      <c r="M46" s="112"/>
    </row>
    <row r="47" spans="1:13" s="71" customFormat="1" ht="27.65" customHeight="1">
      <c r="A47" s="83"/>
      <c r="B47" s="52" t="s">
        <v>86</v>
      </c>
      <c r="C47" s="53"/>
      <c r="D47" s="57">
        <v>1</v>
      </c>
      <c r="E47" s="5"/>
      <c r="F47" s="119" t="s">
        <v>87</v>
      </c>
      <c r="G47" s="55"/>
      <c r="H47" s="5"/>
      <c r="I47" s="55"/>
      <c r="J47" s="5"/>
      <c r="K47" s="56"/>
      <c r="L47" s="67"/>
      <c r="M47" s="112"/>
    </row>
    <row r="48" spans="1:13" s="89" customFormat="1" ht="27.65" customHeight="1">
      <c r="A48" s="83"/>
      <c r="B48" s="52" t="s">
        <v>88</v>
      </c>
      <c r="C48" s="53"/>
      <c r="D48" s="57">
        <v>1</v>
      </c>
      <c r="E48" s="5"/>
      <c r="F48" s="119" t="s">
        <v>87</v>
      </c>
      <c r="G48" s="55"/>
      <c r="H48" s="5"/>
      <c r="I48" s="55"/>
      <c r="J48" s="5"/>
      <c r="K48" s="56"/>
      <c r="L48" s="67"/>
      <c r="M48" s="112"/>
    </row>
    <row r="49" spans="1:13" s="89" customFormat="1" ht="27.65" customHeight="1">
      <c r="A49" s="83"/>
      <c r="B49" s="52"/>
      <c r="C49" s="54"/>
      <c r="D49" s="57"/>
      <c r="E49" s="5"/>
      <c r="F49" s="119"/>
      <c r="G49" s="55"/>
      <c r="H49" s="5"/>
      <c r="I49" s="55"/>
      <c r="J49" s="5"/>
      <c r="K49" s="56"/>
      <c r="L49" s="67"/>
      <c r="M49" s="112"/>
    </row>
    <row r="50" spans="1:13" s="89" customFormat="1" ht="27.65" customHeight="1">
      <c r="A50" s="68" t="s">
        <v>89</v>
      </c>
      <c r="B50" s="52" t="s">
        <v>90</v>
      </c>
      <c r="C50" s="53"/>
      <c r="D50" s="57"/>
      <c r="E50" s="5"/>
      <c r="F50" s="58"/>
      <c r="G50" s="55"/>
      <c r="H50" s="5"/>
      <c r="I50" s="55"/>
      <c r="J50" s="5"/>
      <c r="K50" s="56"/>
      <c r="L50" s="67"/>
      <c r="M50" s="112"/>
    </row>
    <row r="51" spans="1:13" s="89" customFormat="1" ht="27.65" customHeight="1">
      <c r="A51" s="133" t="s">
        <v>91</v>
      </c>
      <c r="B51" s="52" t="s">
        <v>92</v>
      </c>
      <c r="C51" s="53"/>
      <c r="D51" s="57"/>
      <c r="E51" s="5"/>
      <c r="F51" s="58"/>
      <c r="G51" s="55"/>
      <c r="H51" s="5"/>
      <c r="I51" s="55"/>
      <c r="J51" s="5"/>
      <c r="K51" s="56"/>
      <c r="L51" s="67"/>
      <c r="M51" s="112"/>
    </row>
    <row r="52" spans="1:13" s="89" customFormat="1" ht="27.65" customHeight="1">
      <c r="A52" s="133" t="s">
        <v>93</v>
      </c>
      <c r="B52" s="52" t="s">
        <v>94</v>
      </c>
      <c r="C52" s="53"/>
      <c r="D52" s="57"/>
      <c r="E52" s="5"/>
      <c r="F52" s="58"/>
      <c r="G52" s="55"/>
      <c r="H52" s="5"/>
      <c r="I52" s="55"/>
      <c r="J52" s="5"/>
      <c r="K52" s="56"/>
      <c r="L52" s="67"/>
      <c r="M52" s="112"/>
    </row>
    <row r="53" spans="1:13" s="89" customFormat="1" ht="27.65" customHeight="1">
      <c r="A53" s="99"/>
      <c r="B53" s="52" t="s">
        <v>95</v>
      </c>
      <c r="C53" s="53"/>
      <c r="D53" s="57">
        <v>295</v>
      </c>
      <c r="E53" s="5"/>
      <c r="F53" s="58" t="s">
        <v>79</v>
      </c>
      <c r="G53" s="55"/>
      <c r="H53" s="5"/>
      <c r="I53" s="55"/>
      <c r="J53" s="5"/>
      <c r="K53" s="56"/>
      <c r="L53" s="67"/>
      <c r="M53" s="112"/>
    </row>
    <row r="54" spans="1:13" s="89" customFormat="1" ht="27.65" customHeight="1">
      <c r="A54" s="99"/>
      <c r="B54" s="52" t="s">
        <v>96</v>
      </c>
      <c r="C54" s="53" t="s">
        <v>97</v>
      </c>
      <c r="D54" s="57">
        <v>295</v>
      </c>
      <c r="E54" s="5"/>
      <c r="F54" s="58" t="s">
        <v>79</v>
      </c>
      <c r="G54" s="55"/>
      <c r="H54" s="5"/>
      <c r="I54" s="55"/>
      <c r="J54" s="5"/>
      <c r="K54" s="56"/>
      <c r="L54" s="67"/>
      <c r="M54" s="112"/>
    </row>
    <row r="55" spans="1:13" s="74" customFormat="1" ht="27.65" customHeight="1">
      <c r="A55" s="180" t="s">
        <v>15</v>
      </c>
      <c r="B55" s="181"/>
      <c r="C55" s="69" t="s">
        <v>16</v>
      </c>
      <c r="D55" s="156" t="s">
        <v>17</v>
      </c>
      <c r="E55" s="157"/>
      <c r="F55" s="70" t="s">
        <v>18</v>
      </c>
      <c r="G55" s="156" t="s">
        <v>19</v>
      </c>
      <c r="H55" s="157"/>
      <c r="I55" s="158" t="s">
        <v>20</v>
      </c>
      <c r="J55" s="159"/>
      <c r="K55" s="156" t="s">
        <v>21</v>
      </c>
      <c r="L55" s="157"/>
      <c r="M55" s="65"/>
    </row>
    <row r="56" spans="1:13" s="89" customFormat="1" ht="27.65" customHeight="1">
      <c r="A56" s="120"/>
      <c r="B56" s="131"/>
      <c r="C56" s="130"/>
      <c r="D56" s="121"/>
      <c r="E56" s="131"/>
      <c r="F56" s="122"/>
      <c r="G56" s="129"/>
      <c r="H56" s="131"/>
      <c r="I56" s="123"/>
      <c r="J56" s="124"/>
      <c r="K56" s="129"/>
      <c r="L56" s="131"/>
      <c r="M56" s="65"/>
    </row>
    <row r="57" spans="1:13" s="89" customFormat="1" ht="27.65" customHeight="1">
      <c r="A57" s="49"/>
      <c r="B57" s="117" t="s">
        <v>98</v>
      </c>
      <c r="C57" s="125"/>
      <c r="D57" s="126">
        <v>295</v>
      </c>
      <c r="E57" s="118"/>
      <c r="F57" s="58" t="s">
        <v>79</v>
      </c>
      <c r="G57" s="55"/>
      <c r="H57" s="5"/>
      <c r="I57" s="55"/>
      <c r="J57" s="5"/>
      <c r="K57" s="56"/>
      <c r="L57" s="67"/>
      <c r="M57" s="112"/>
    </row>
    <row r="58" spans="1:13" s="89" customFormat="1" ht="27.65" customHeight="1">
      <c r="A58" s="49"/>
      <c r="B58" s="117" t="s">
        <v>99</v>
      </c>
      <c r="C58" s="53" t="s">
        <v>127</v>
      </c>
      <c r="D58" s="128">
        <v>295</v>
      </c>
      <c r="E58" s="118"/>
      <c r="F58" s="58" t="s">
        <v>79</v>
      </c>
      <c r="G58" s="55"/>
      <c r="H58" s="5"/>
      <c r="I58" s="55"/>
      <c r="J58" s="5"/>
      <c r="K58" s="56"/>
      <c r="L58" s="67"/>
      <c r="M58" s="112"/>
    </row>
    <row r="59" spans="1:13" s="89" customFormat="1" ht="27.65" customHeight="1">
      <c r="A59" s="133" t="s">
        <v>100</v>
      </c>
      <c r="B59" s="117" t="s">
        <v>101</v>
      </c>
      <c r="C59" s="127"/>
      <c r="D59" s="126"/>
      <c r="E59" s="118"/>
      <c r="F59" s="119"/>
      <c r="G59" s="55"/>
      <c r="H59" s="5"/>
      <c r="I59" s="55"/>
      <c r="J59" s="5"/>
      <c r="K59" s="56"/>
      <c r="L59" s="67"/>
      <c r="M59" s="112"/>
    </row>
    <row r="60" spans="1:13" s="89" customFormat="1" ht="27.65" customHeight="1">
      <c r="A60" s="83"/>
      <c r="B60" s="52" t="s">
        <v>98</v>
      </c>
      <c r="C60" s="53"/>
      <c r="D60" s="128">
        <v>56.1</v>
      </c>
      <c r="E60" s="5"/>
      <c r="F60" s="119" t="s">
        <v>102</v>
      </c>
      <c r="G60" s="55"/>
      <c r="H60" s="5"/>
      <c r="I60" s="55"/>
      <c r="J60" s="5"/>
      <c r="K60" s="56"/>
      <c r="L60" s="67"/>
      <c r="M60" s="112"/>
    </row>
    <row r="61" spans="1:13" s="89" customFormat="1" ht="27.65" customHeight="1">
      <c r="A61" s="99"/>
      <c r="B61" s="52" t="s">
        <v>99</v>
      </c>
      <c r="C61" s="53" t="s">
        <v>127</v>
      </c>
      <c r="D61" s="128">
        <v>56.1</v>
      </c>
      <c r="E61" s="5"/>
      <c r="F61" s="119" t="s">
        <v>102</v>
      </c>
      <c r="G61" s="55"/>
      <c r="H61" s="5"/>
      <c r="I61" s="55"/>
      <c r="J61" s="5"/>
      <c r="K61" s="56"/>
      <c r="L61" s="67"/>
      <c r="M61" s="112"/>
    </row>
    <row r="62" spans="1:13" s="74" customFormat="1" ht="27.65" customHeight="1">
      <c r="A62" s="83"/>
      <c r="B62" s="52" t="s">
        <v>103</v>
      </c>
      <c r="C62" s="53" t="s">
        <v>128</v>
      </c>
      <c r="D62" s="57">
        <v>1</v>
      </c>
      <c r="E62" s="5"/>
      <c r="F62" s="119" t="s">
        <v>87</v>
      </c>
      <c r="G62" s="55"/>
      <c r="H62" s="5"/>
      <c r="I62" s="55"/>
      <c r="J62" s="5"/>
      <c r="K62" s="56"/>
      <c r="L62" s="67"/>
      <c r="M62" s="112"/>
    </row>
    <row r="63" spans="1:13" s="71" customFormat="1" ht="27.65" customHeight="1">
      <c r="A63" s="133" t="s">
        <v>104</v>
      </c>
      <c r="B63" s="52" t="s">
        <v>105</v>
      </c>
      <c r="C63" s="53"/>
      <c r="D63" s="57"/>
      <c r="E63" s="5"/>
      <c r="F63" s="119"/>
      <c r="G63" s="55"/>
      <c r="H63" s="5"/>
      <c r="I63" s="55"/>
      <c r="J63" s="5"/>
      <c r="K63" s="56"/>
      <c r="L63" s="67"/>
      <c r="M63" s="112"/>
    </row>
    <row r="64" spans="1:13" s="89" customFormat="1" ht="27.65" customHeight="1">
      <c r="A64" s="133" t="s">
        <v>106</v>
      </c>
      <c r="B64" s="52" t="s">
        <v>107</v>
      </c>
      <c r="C64" s="53"/>
      <c r="D64" s="57"/>
      <c r="E64" s="5"/>
      <c r="F64" s="119"/>
      <c r="G64" s="55"/>
      <c r="H64" s="5"/>
      <c r="I64" s="55"/>
      <c r="J64" s="5"/>
      <c r="K64" s="56"/>
      <c r="L64" s="67"/>
      <c r="M64" s="112"/>
    </row>
    <row r="65" spans="1:13" s="89" customFormat="1" ht="27.65" customHeight="1">
      <c r="A65" s="99"/>
      <c r="B65" s="52" t="s">
        <v>108</v>
      </c>
      <c r="C65" s="54"/>
      <c r="D65" s="57">
        <v>52</v>
      </c>
      <c r="E65" s="5"/>
      <c r="F65" s="119" t="s">
        <v>79</v>
      </c>
      <c r="G65" s="55"/>
      <c r="H65" s="5"/>
      <c r="I65" s="55"/>
      <c r="J65" s="5"/>
      <c r="K65" s="56"/>
      <c r="L65" s="67"/>
      <c r="M65" s="112"/>
    </row>
    <row r="66" spans="1:13" s="89" customFormat="1" ht="27.65" customHeight="1">
      <c r="A66" s="99"/>
      <c r="B66" s="52" t="s">
        <v>109</v>
      </c>
      <c r="C66" s="53" t="s">
        <v>97</v>
      </c>
      <c r="D66" s="57">
        <v>52</v>
      </c>
      <c r="E66" s="5"/>
      <c r="F66" s="119" t="s">
        <v>79</v>
      </c>
      <c r="G66" s="55"/>
      <c r="H66" s="5"/>
      <c r="I66" s="55"/>
      <c r="J66" s="5"/>
      <c r="K66" s="56"/>
      <c r="L66" s="67"/>
      <c r="M66" s="112"/>
    </row>
    <row r="67" spans="1:13" s="89" customFormat="1" ht="27.65" customHeight="1">
      <c r="A67" s="99"/>
      <c r="B67" s="52" t="s">
        <v>98</v>
      </c>
      <c r="C67" s="53"/>
      <c r="D67" s="57">
        <v>52</v>
      </c>
      <c r="E67" s="5"/>
      <c r="F67" s="119" t="s">
        <v>79</v>
      </c>
      <c r="G67" s="55"/>
      <c r="H67" s="5"/>
      <c r="I67" s="55"/>
      <c r="J67" s="5"/>
      <c r="K67" s="56"/>
      <c r="L67" s="67"/>
      <c r="M67" s="112"/>
    </row>
    <row r="68" spans="1:13" s="89" customFormat="1" ht="27.65" customHeight="1">
      <c r="A68" s="99"/>
      <c r="B68" s="52" t="s">
        <v>99</v>
      </c>
      <c r="C68" s="53" t="s">
        <v>127</v>
      </c>
      <c r="D68" s="57">
        <v>52</v>
      </c>
      <c r="E68" s="5"/>
      <c r="F68" s="119" t="s">
        <v>79</v>
      </c>
      <c r="G68" s="55"/>
      <c r="H68" s="5"/>
      <c r="I68" s="55"/>
      <c r="J68" s="5"/>
      <c r="K68" s="56"/>
      <c r="L68" s="67"/>
      <c r="M68" s="112"/>
    </row>
    <row r="69" spans="1:13" s="89" customFormat="1" ht="27.65" customHeight="1">
      <c r="A69" s="133" t="s">
        <v>110</v>
      </c>
      <c r="B69" s="52" t="s">
        <v>111</v>
      </c>
      <c r="C69" s="53"/>
      <c r="D69" s="57"/>
      <c r="E69" s="5"/>
      <c r="F69" s="58"/>
      <c r="G69" s="55"/>
      <c r="H69" s="5"/>
      <c r="I69" s="55"/>
      <c r="J69" s="5"/>
      <c r="K69" s="56"/>
      <c r="L69" s="67"/>
      <c r="M69" s="112"/>
    </row>
    <row r="70" spans="1:13" s="89" customFormat="1" ht="27.65" customHeight="1">
      <c r="A70" s="83"/>
      <c r="B70" s="52" t="s">
        <v>98</v>
      </c>
      <c r="C70" s="53"/>
      <c r="D70" s="57">
        <v>20.399999999999999</v>
      </c>
      <c r="E70" s="5"/>
      <c r="F70" s="58" t="s">
        <v>102</v>
      </c>
      <c r="G70" s="55"/>
      <c r="H70" s="5"/>
      <c r="I70" s="55"/>
      <c r="J70" s="5"/>
      <c r="K70" s="56"/>
      <c r="L70" s="67"/>
      <c r="M70" s="112"/>
    </row>
    <row r="71" spans="1:13" s="74" customFormat="1" ht="27.65" customHeight="1">
      <c r="A71" s="180" t="s">
        <v>15</v>
      </c>
      <c r="B71" s="181"/>
      <c r="C71" s="69" t="s">
        <v>16</v>
      </c>
      <c r="D71" s="156" t="s">
        <v>17</v>
      </c>
      <c r="E71" s="157"/>
      <c r="F71" s="70" t="s">
        <v>18</v>
      </c>
      <c r="G71" s="156" t="s">
        <v>19</v>
      </c>
      <c r="H71" s="157"/>
      <c r="I71" s="158" t="s">
        <v>20</v>
      </c>
      <c r="J71" s="159"/>
      <c r="K71" s="156" t="s">
        <v>21</v>
      </c>
      <c r="L71" s="157"/>
      <c r="M71" s="65"/>
    </row>
    <row r="72" spans="1:13" s="89" customFormat="1" ht="27.65" customHeight="1">
      <c r="A72" s="120"/>
      <c r="B72" s="131"/>
      <c r="C72" s="130"/>
      <c r="D72" s="121"/>
      <c r="E72" s="131"/>
      <c r="F72" s="122"/>
      <c r="G72" s="129"/>
      <c r="H72" s="131"/>
      <c r="I72" s="123"/>
      <c r="J72" s="124"/>
      <c r="K72" s="129"/>
      <c r="L72" s="131"/>
      <c r="M72" s="65"/>
    </row>
    <row r="73" spans="1:13" s="89" customFormat="1" ht="27.65" customHeight="1">
      <c r="A73" s="49"/>
      <c r="B73" s="117" t="s">
        <v>112</v>
      </c>
      <c r="C73" s="53" t="s">
        <v>127</v>
      </c>
      <c r="D73" s="126">
        <v>20.399999999999999</v>
      </c>
      <c r="E73" s="118"/>
      <c r="F73" s="119" t="s">
        <v>102</v>
      </c>
      <c r="G73" s="55"/>
      <c r="H73" s="5"/>
      <c r="I73" s="55"/>
      <c r="J73" s="5"/>
      <c r="K73" s="56"/>
      <c r="L73" s="67"/>
      <c r="M73" s="112"/>
    </row>
    <row r="74" spans="1:13" s="89" customFormat="1" ht="27.65" customHeight="1">
      <c r="A74" s="68" t="s">
        <v>113</v>
      </c>
      <c r="B74" s="117" t="s">
        <v>114</v>
      </c>
      <c r="C74" s="127"/>
      <c r="D74" s="128"/>
      <c r="E74" s="118"/>
      <c r="F74" s="119"/>
      <c r="G74" s="55"/>
      <c r="H74" s="5"/>
      <c r="I74" s="55"/>
      <c r="J74" s="5"/>
      <c r="K74" s="56"/>
      <c r="L74" s="67"/>
      <c r="M74" s="112"/>
    </row>
    <row r="75" spans="1:13" s="89" customFormat="1" ht="27.65" customHeight="1">
      <c r="A75" s="68" t="s">
        <v>115</v>
      </c>
      <c r="B75" s="117" t="s">
        <v>116</v>
      </c>
      <c r="C75" s="127"/>
      <c r="D75" s="126"/>
      <c r="E75" s="118"/>
      <c r="F75" s="119"/>
      <c r="G75" s="55"/>
      <c r="H75" s="5"/>
      <c r="I75" s="55"/>
      <c r="J75" s="5"/>
      <c r="K75" s="56"/>
      <c r="L75" s="67"/>
      <c r="M75" s="112"/>
    </row>
    <row r="76" spans="1:13" s="89" customFormat="1" ht="27.65" customHeight="1">
      <c r="A76" s="83"/>
      <c r="B76" s="52" t="s">
        <v>108</v>
      </c>
      <c r="C76" s="53"/>
      <c r="D76" s="128">
        <v>17.899999999999999</v>
      </c>
      <c r="E76" s="5"/>
      <c r="F76" s="119" t="s">
        <v>79</v>
      </c>
      <c r="G76" s="55"/>
      <c r="H76" s="5"/>
      <c r="I76" s="55"/>
      <c r="J76" s="5"/>
      <c r="K76" s="56"/>
      <c r="L76" s="67"/>
      <c r="M76" s="112"/>
    </row>
    <row r="77" spans="1:13" s="89" customFormat="1" ht="27.65" customHeight="1">
      <c r="A77" s="99"/>
      <c r="B77" s="52" t="s">
        <v>109</v>
      </c>
      <c r="C77" s="53" t="s">
        <v>97</v>
      </c>
      <c r="D77" s="128">
        <v>17.899999999999999</v>
      </c>
      <c r="E77" s="5"/>
      <c r="F77" s="119" t="s">
        <v>79</v>
      </c>
      <c r="G77" s="55"/>
      <c r="H77" s="5"/>
      <c r="I77" s="55"/>
      <c r="J77" s="5"/>
      <c r="K77" s="56"/>
      <c r="L77" s="67"/>
      <c r="M77" s="112"/>
    </row>
    <row r="78" spans="1:13" s="74" customFormat="1" ht="27.65" customHeight="1">
      <c r="A78" s="83"/>
      <c r="B78" s="52" t="s">
        <v>117</v>
      </c>
      <c r="C78" s="53"/>
      <c r="D78" s="128">
        <v>17.899999999999999</v>
      </c>
      <c r="E78" s="5"/>
      <c r="F78" s="119" t="s">
        <v>79</v>
      </c>
      <c r="G78" s="55"/>
      <c r="H78" s="5"/>
      <c r="I78" s="55"/>
      <c r="J78" s="5"/>
      <c r="K78" s="56"/>
      <c r="L78" s="67"/>
      <c r="M78" s="112"/>
    </row>
    <row r="79" spans="1:13" s="71" customFormat="1" ht="27.65" customHeight="1">
      <c r="A79" s="83"/>
      <c r="B79" s="52" t="s">
        <v>112</v>
      </c>
      <c r="C79" s="53" t="s">
        <v>127</v>
      </c>
      <c r="D79" s="128">
        <v>17.899999999999999</v>
      </c>
      <c r="E79" s="5"/>
      <c r="F79" s="119" t="s">
        <v>79</v>
      </c>
      <c r="G79" s="55"/>
      <c r="H79" s="5"/>
      <c r="I79" s="55"/>
      <c r="J79" s="5"/>
      <c r="K79" s="56"/>
      <c r="L79" s="67"/>
      <c r="M79" s="112"/>
    </row>
    <row r="80" spans="1:13" s="89" customFormat="1" ht="27.65" customHeight="1">
      <c r="A80" s="68" t="s">
        <v>118</v>
      </c>
      <c r="B80" s="52" t="s">
        <v>119</v>
      </c>
      <c r="C80" s="53"/>
      <c r="D80" s="57"/>
      <c r="E80" s="5"/>
      <c r="F80" s="119"/>
      <c r="G80" s="55"/>
      <c r="H80" s="5"/>
      <c r="I80" s="55"/>
      <c r="J80" s="5"/>
      <c r="K80" s="56"/>
      <c r="L80" s="67"/>
      <c r="M80" s="112"/>
    </row>
    <row r="81" spans="1:13" s="89" customFormat="1" ht="27.65" customHeight="1">
      <c r="A81" s="83"/>
      <c r="B81" s="52" t="s">
        <v>117</v>
      </c>
      <c r="C81" s="54"/>
      <c r="D81" s="57">
        <v>4.5</v>
      </c>
      <c r="E81" s="5"/>
      <c r="F81" s="119" t="s">
        <v>102</v>
      </c>
      <c r="G81" s="55"/>
      <c r="H81" s="5"/>
      <c r="I81" s="55"/>
      <c r="J81" s="5"/>
      <c r="K81" s="56"/>
      <c r="L81" s="67"/>
      <c r="M81" s="112"/>
    </row>
    <row r="82" spans="1:13" s="89" customFormat="1" ht="27.65" customHeight="1">
      <c r="A82" s="83"/>
      <c r="B82" s="52" t="s">
        <v>112</v>
      </c>
      <c r="C82" s="53" t="s">
        <v>127</v>
      </c>
      <c r="D82" s="57">
        <v>4.5</v>
      </c>
      <c r="E82" s="5"/>
      <c r="F82" s="58" t="s">
        <v>102</v>
      </c>
      <c r="G82" s="55"/>
      <c r="H82" s="5"/>
      <c r="I82" s="55"/>
      <c r="J82" s="5"/>
      <c r="K82" s="56"/>
      <c r="L82" s="67"/>
      <c r="M82" s="112"/>
    </row>
    <row r="83" spans="1:13" s="89" customFormat="1" ht="27.65" customHeight="1">
      <c r="A83" s="68" t="s">
        <v>120</v>
      </c>
      <c r="B83" s="52" t="s">
        <v>121</v>
      </c>
      <c r="C83" s="53"/>
      <c r="D83" s="57"/>
      <c r="E83" s="5"/>
      <c r="F83" s="58"/>
      <c r="G83" s="55"/>
      <c r="H83" s="5"/>
      <c r="I83" s="55"/>
      <c r="J83" s="5"/>
      <c r="K83" s="56"/>
      <c r="L83" s="67"/>
      <c r="M83" s="112"/>
    </row>
    <row r="84" spans="1:13" s="89" customFormat="1" ht="27.65" customHeight="1">
      <c r="A84" s="83"/>
      <c r="B84" s="52" t="s">
        <v>122</v>
      </c>
      <c r="C84" s="53" t="s">
        <v>127</v>
      </c>
      <c r="D84" s="57">
        <v>1</v>
      </c>
      <c r="E84" s="5"/>
      <c r="F84" s="58" t="s">
        <v>85</v>
      </c>
      <c r="G84" s="55"/>
      <c r="H84" s="5"/>
      <c r="I84" s="55"/>
      <c r="J84" s="5"/>
      <c r="K84" s="56"/>
      <c r="L84" s="67"/>
      <c r="M84" s="112"/>
    </row>
    <row r="85" spans="1:13" s="89" customFormat="1" ht="27.65" customHeight="1">
      <c r="A85" s="68" t="s">
        <v>123</v>
      </c>
      <c r="B85" s="52" t="s">
        <v>124</v>
      </c>
      <c r="C85" s="53"/>
      <c r="D85" s="57"/>
      <c r="E85" s="5"/>
      <c r="F85" s="58"/>
      <c r="G85" s="55"/>
      <c r="H85" s="5"/>
      <c r="I85" s="55"/>
      <c r="J85" s="5"/>
      <c r="K85" s="56"/>
      <c r="L85" s="67"/>
      <c r="M85" s="112"/>
    </row>
    <row r="86" spans="1:13" s="89" customFormat="1" ht="27.65" customHeight="1">
      <c r="A86" s="83"/>
      <c r="B86" s="52" t="s">
        <v>95</v>
      </c>
      <c r="C86" s="53"/>
      <c r="D86" s="57">
        <v>6</v>
      </c>
      <c r="E86" s="5"/>
      <c r="F86" s="58" t="s">
        <v>79</v>
      </c>
      <c r="G86" s="55"/>
      <c r="H86" s="5"/>
      <c r="I86" s="55"/>
      <c r="J86" s="5"/>
      <c r="K86" s="56"/>
      <c r="L86" s="67"/>
      <c r="M86" s="112"/>
    </row>
    <row r="87" spans="1:13" s="74" customFormat="1" ht="27.65" customHeight="1">
      <c r="A87" s="180" t="s">
        <v>15</v>
      </c>
      <c r="B87" s="181"/>
      <c r="C87" s="69" t="s">
        <v>16</v>
      </c>
      <c r="D87" s="156" t="s">
        <v>17</v>
      </c>
      <c r="E87" s="157"/>
      <c r="F87" s="70" t="s">
        <v>18</v>
      </c>
      <c r="G87" s="156" t="s">
        <v>19</v>
      </c>
      <c r="H87" s="157"/>
      <c r="I87" s="158" t="s">
        <v>20</v>
      </c>
      <c r="J87" s="159"/>
      <c r="K87" s="156" t="s">
        <v>21</v>
      </c>
      <c r="L87" s="157"/>
      <c r="M87" s="65"/>
    </row>
    <row r="88" spans="1:13" s="89" customFormat="1" ht="27.65" customHeight="1">
      <c r="A88" s="120"/>
      <c r="B88" s="131"/>
      <c r="C88" s="130"/>
      <c r="D88" s="121"/>
      <c r="E88" s="131"/>
      <c r="F88" s="122"/>
      <c r="G88" s="129"/>
      <c r="H88" s="131"/>
      <c r="I88" s="123"/>
      <c r="J88" s="124"/>
      <c r="K88" s="129"/>
      <c r="L88" s="131"/>
      <c r="M88" s="65"/>
    </row>
    <row r="89" spans="1:13" s="89" customFormat="1" ht="27.65" customHeight="1">
      <c r="A89" s="49"/>
      <c r="B89" s="117" t="s">
        <v>109</v>
      </c>
      <c r="C89" s="53" t="s">
        <v>97</v>
      </c>
      <c r="D89" s="126">
        <v>6</v>
      </c>
      <c r="E89" s="118"/>
      <c r="F89" s="119" t="s">
        <v>79</v>
      </c>
      <c r="G89" s="55"/>
      <c r="H89" s="5"/>
      <c r="I89" s="55"/>
      <c r="J89" s="5"/>
      <c r="K89" s="56"/>
      <c r="L89" s="67"/>
      <c r="M89" s="112"/>
    </row>
    <row r="90" spans="1:13" s="89" customFormat="1" ht="27.65" customHeight="1">
      <c r="A90" s="68"/>
      <c r="B90" s="117" t="s">
        <v>117</v>
      </c>
      <c r="C90" s="127"/>
      <c r="D90" s="128">
        <v>6</v>
      </c>
      <c r="E90" s="118"/>
      <c r="F90" s="119" t="s">
        <v>79</v>
      </c>
      <c r="G90" s="55"/>
      <c r="H90" s="5"/>
      <c r="I90" s="55"/>
      <c r="J90" s="5"/>
      <c r="K90" s="56"/>
      <c r="L90" s="67"/>
      <c r="M90" s="112"/>
    </row>
    <row r="91" spans="1:13" s="89" customFormat="1" ht="27.65" customHeight="1">
      <c r="A91" s="68"/>
      <c r="B91" s="117" t="s">
        <v>112</v>
      </c>
      <c r="C91" s="53" t="s">
        <v>127</v>
      </c>
      <c r="D91" s="126">
        <v>6</v>
      </c>
      <c r="E91" s="118"/>
      <c r="F91" s="119" t="s">
        <v>79</v>
      </c>
      <c r="G91" s="55"/>
      <c r="H91" s="5"/>
      <c r="I91" s="55"/>
      <c r="J91" s="5"/>
      <c r="K91" s="56"/>
      <c r="L91" s="67"/>
      <c r="M91" s="112"/>
    </row>
    <row r="92" spans="1:13" s="89" customFormat="1" ht="27.65" customHeight="1">
      <c r="A92" s="68" t="s">
        <v>125</v>
      </c>
      <c r="B92" s="52" t="s">
        <v>126</v>
      </c>
      <c r="C92" s="53"/>
      <c r="D92" s="128"/>
      <c r="E92" s="5"/>
      <c r="F92" s="119"/>
      <c r="G92" s="55"/>
      <c r="H92" s="5"/>
      <c r="I92" s="55"/>
      <c r="J92" s="5"/>
      <c r="K92" s="56"/>
      <c r="L92" s="67"/>
      <c r="M92" s="112"/>
    </row>
    <row r="93" spans="1:13" s="89" customFormat="1" ht="27.65" customHeight="1">
      <c r="A93" s="99"/>
      <c r="B93" s="52" t="s">
        <v>108</v>
      </c>
      <c r="C93" s="53"/>
      <c r="D93" s="128">
        <v>19</v>
      </c>
      <c r="E93" s="5"/>
      <c r="F93" s="119" t="s">
        <v>79</v>
      </c>
      <c r="G93" s="55"/>
      <c r="H93" s="5"/>
      <c r="I93" s="55"/>
      <c r="J93" s="5"/>
      <c r="K93" s="56"/>
      <c r="L93" s="67"/>
      <c r="M93" s="112"/>
    </row>
    <row r="94" spans="1:13" s="74" customFormat="1" ht="27.65" customHeight="1">
      <c r="A94" s="83"/>
      <c r="B94" s="52" t="s">
        <v>109</v>
      </c>
      <c r="C94" s="53" t="s">
        <v>97</v>
      </c>
      <c r="D94" s="128">
        <v>19</v>
      </c>
      <c r="E94" s="5"/>
      <c r="F94" s="119" t="s">
        <v>79</v>
      </c>
      <c r="G94" s="55"/>
      <c r="H94" s="5"/>
      <c r="I94" s="55"/>
      <c r="J94" s="5"/>
      <c r="K94" s="56"/>
      <c r="L94" s="67"/>
      <c r="M94" s="112"/>
    </row>
    <row r="95" spans="1:13" s="71" customFormat="1" ht="27.65" customHeight="1">
      <c r="A95" s="83"/>
      <c r="B95" s="52" t="s">
        <v>117</v>
      </c>
      <c r="C95" s="53"/>
      <c r="D95" s="128">
        <v>19</v>
      </c>
      <c r="E95" s="5"/>
      <c r="F95" s="119" t="s">
        <v>79</v>
      </c>
      <c r="G95" s="55"/>
      <c r="H95" s="5"/>
      <c r="I95" s="55"/>
      <c r="J95" s="5"/>
      <c r="K95" s="56"/>
      <c r="L95" s="67"/>
      <c r="M95" s="112"/>
    </row>
    <row r="96" spans="1:13" s="89" customFormat="1" ht="27.65" customHeight="1">
      <c r="A96" s="83"/>
      <c r="B96" s="52" t="s">
        <v>112</v>
      </c>
      <c r="C96" s="53" t="s">
        <v>127</v>
      </c>
      <c r="D96" s="57">
        <v>19</v>
      </c>
      <c r="E96" s="5"/>
      <c r="F96" s="119" t="s">
        <v>79</v>
      </c>
      <c r="G96" s="55"/>
      <c r="H96" s="5"/>
      <c r="I96" s="55"/>
      <c r="J96" s="5"/>
      <c r="K96" s="56"/>
      <c r="L96" s="67"/>
      <c r="M96" s="112"/>
    </row>
    <row r="97" spans="1:13" s="89" customFormat="1" ht="27.65" customHeight="1">
      <c r="A97" s="83"/>
      <c r="B97" s="52"/>
      <c r="C97" s="54"/>
      <c r="D97" s="57"/>
      <c r="E97" s="5"/>
      <c r="F97" s="119"/>
      <c r="G97" s="55"/>
      <c r="H97" s="5"/>
      <c r="I97" s="55"/>
      <c r="J97" s="5"/>
      <c r="K97" s="56"/>
      <c r="L97" s="67"/>
      <c r="M97" s="112"/>
    </row>
    <row r="98" spans="1:13" s="89" customFormat="1" ht="27.65" customHeight="1">
      <c r="A98" s="83"/>
      <c r="B98" s="52"/>
      <c r="C98" s="53"/>
      <c r="D98" s="57"/>
      <c r="E98" s="5"/>
      <c r="F98" s="58"/>
      <c r="G98" s="55"/>
      <c r="H98" s="5"/>
      <c r="I98" s="55"/>
      <c r="J98" s="5"/>
      <c r="K98" s="56"/>
      <c r="L98" s="67"/>
      <c r="M98" s="112"/>
    </row>
    <row r="99" spans="1:13" s="89" customFormat="1" ht="27.65" customHeight="1">
      <c r="A99" s="83"/>
      <c r="B99" s="52"/>
      <c r="C99" s="53"/>
      <c r="D99" s="57"/>
      <c r="E99" s="5"/>
      <c r="F99" s="58"/>
      <c r="G99" s="55"/>
      <c r="H99" s="5"/>
      <c r="I99" s="55"/>
      <c r="J99" s="5"/>
      <c r="K99" s="56"/>
      <c r="L99" s="67"/>
      <c r="M99" s="112"/>
    </row>
    <row r="100" spans="1:13" s="89" customFormat="1" ht="27.65" customHeight="1">
      <c r="A100" s="83"/>
      <c r="B100" s="52"/>
      <c r="C100" s="53"/>
      <c r="D100" s="57"/>
      <c r="E100" s="5"/>
      <c r="F100" s="58"/>
      <c r="G100" s="55"/>
      <c r="H100" s="5"/>
      <c r="I100" s="55"/>
      <c r="J100" s="5"/>
      <c r="K100" s="56"/>
      <c r="L100" s="67"/>
      <c r="M100" s="112"/>
    </row>
    <row r="101" spans="1:13" s="89" customFormat="1" ht="27.65" customHeight="1">
      <c r="A101" s="83"/>
      <c r="B101" s="52"/>
      <c r="C101" s="53"/>
      <c r="D101" s="57"/>
      <c r="E101" s="5"/>
      <c r="F101" s="58"/>
      <c r="G101" s="55"/>
      <c r="H101" s="5"/>
      <c r="I101" s="55"/>
      <c r="J101" s="5"/>
      <c r="K101" s="56"/>
      <c r="L101" s="67"/>
      <c r="M101" s="112"/>
    </row>
    <row r="102" spans="1:13" s="89" customFormat="1" ht="27.65" customHeight="1">
      <c r="A102" s="83"/>
      <c r="B102" s="52"/>
      <c r="C102" s="53"/>
      <c r="D102" s="57"/>
      <c r="E102" s="5"/>
      <c r="F102" s="58"/>
      <c r="G102" s="55"/>
      <c r="H102" s="5"/>
      <c r="I102" s="55"/>
      <c r="J102" s="5"/>
      <c r="K102" s="56"/>
      <c r="L102" s="132"/>
      <c r="M102" s="112"/>
    </row>
    <row r="103" spans="1:13" s="14" customFormat="1" ht="27.65" customHeight="1">
      <c r="A103" s="83"/>
      <c r="B103" s="52"/>
      <c r="C103" s="53"/>
      <c r="D103" s="57"/>
      <c r="E103" s="5"/>
      <c r="F103" s="58"/>
      <c r="G103" s="55"/>
      <c r="H103" s="5"/>
      <c r="I103" s="55"/>
      <c r="J103" s="5"/>
      <c r="K103" s="56"/>
      <c r="L103" s="113"/>
      <c r="M103" s="112"/>
    </row>
    <row r="104" spans="1:13" s="1" customFormat="1" ht="27.65" customHeight="1">
      <c r="A104" s="178" t="s">
        <v>30</v>
      </c>
      <c r="B104" s="179"/>
      <c r="C104" s="111"/>
      <c r="D104" s="59"/>
      <c r="E104" s="60"/>
      <c r="F104" s="11"/>
      <c r="G104" s="61"/>
      <c r="H104" s="60"/>
      <c r="I104" s="62"/>
      <c r="J104" s="60"/>
      <c r="K104" s="61"/>
      <c r="L104" s="63"/>
      <c r="M104" s="71"/>
    </row>
    <row r="105" spans="1:13" s="1" customFormat="1" ht="58.25" customHeight="1">
      <c r="B105" s="2"/>
      <c r="C105" s="2"/>
      <c r="D105" s="2"/>
      <c r="E105" s="2"/>
      <c r="G105" s="2"/>
      <c r="H105" s="2"/>
      <c r="I105" s="15"/>
      <c r="J105" s="2"/>
      <c r="K105" s="2"/>
      <c r="L105" s="2"/>
      <c r="M105" s="2"/>
    </row>
    <row r="106" spans="1:13" s="1" customFormat="1" ht="27.65" customHeight="1">
      <c r="B106" s="2"/>
      <c r="C106" s="2"/>
      <c r="D106" s="2"/>
      <c r="E106" s="2"/>
      <c r="G106" s="2"/>
      <c r="H106" s="2"/>
      <c r="I106" s="15"/>
      <c r="J106" s="2"/>
      <c r="K106" s="2"/>
      <c r="L106" s="2"/>
      <c r="M106" s="2"/>
    </row>
    <row r="107" spans="1:13" s="1" customFormat="1" ht="27.65" customHeight="1">
      <c r="B107" s="2"/>
      <c r="C107" s="2"/>
      <c r="D107" s="2"/>
      <c r="E107" s="2"/>
      <c r="G107" s="2"/>
      <c r="H107" s="2"/>
      <c r="I107" s="15"/>
      <c r="J107" s="2"/>
      <c r="K107" s="2"/>
      <c r="L107" s="2"/>
      <c r="M107" s="2"/>
    </row>
    <row r="108" spans="1:13" ht="27.65" customHeight="1"/>
    <row r="109" spans="1:13" ht="27.65" customHeight="1"/>
    <row r="110" spans="1:13" ht="27.65" customHeight="1"/>
    <row r="111" spans="1:13" ht="29" customHeight="1"/>
    <row r="112" spans="1:13" ht="27.65" customHeight="1"/>
    <row r="113" ht="27.65" customHeight="1"/>
    <row r="114" ht="27.65" customHeight="1"/>
    <row r="115" ht="27.65" customHeight="1"/>
    <row r="116" ht="27.65" customHeight="1"/>
    <row r="117" ht="27.65" customHeight="1"/>
    <row r="118" ht="27.65" customHeight="1"/>
    <row r="119" ht="27.65" customHeight="1"/>
    <row r="120" ht="27.65" customHeight="1"/>
    <row r="121" ht="27.65" customHeight="1"/>
    <row r="122" ht="27.65" customHeight="1"/>
    <row r="123" ht="27.65" customHeight="1"/>
    <row r="124" ht="27.65" customHeight="1"/>
    <row r="125" ht="27.65" customHeight="1"/>
    <row r="126" ht="27.65" customHeight="1"/>
    <row r="127" ht="27.65" customHeight="1"/>
    <row r="128" ht="27.65" customHeight="1"/>
  </sheetData>
  <mergeCells count="63">
    <mergeCell ref="A87:B87"/>
    <mergeCell ref="D87:E87"/>
    <mergeCell ref="G87:H87"/>
    <mergeCell ref="I87:J87"/>
    <mergeCell ref="K87:L87"/>
    <mergeCell ref="A71:B71"/>
    <mergeCell ref="D71:E71"/>
    <mergeCell ref="G71:H71"/>
    <mergeCell ref="I71:J71"/>
    <mergeCell ref="K71:L71"/>
    <mergeCell ref="A55:B55"/>
    <mergeCell ref="D55:E55"/>
    <mergeCell ref="G55:H55"/>
    <mergeCell ref="I55:J55"/>
    <mergeCell ref="K55:L55"/>
    <mergeCell ref="A104:B104"/>
    <mergeCell ref="A39:B39"/>
    <mergeCell ref="A13:B13"/>
    <mergeCell ref="A1:L1"/>
    <mergeCell ref="K2:L2"/>
    <mergeCell ref="G3:I3"/>
    <mergeCell ref="G4:I4"/>
    <mergeCell ref="D3:F3"/>
    <mergeCell ref="K20:L20"/>
    <mergeCell ref="I20:J20"/>
    <mergeCell ref="G9:I9"/>
    <mergeCell ref="G10:I10"/>
    <mergeCell ref="A20:B20"/>
    <mergeCell ref="D20:E20"/>
    <mergeCell ref="G20:H20"/>
    <mergeCell ref="B18:C18"/>
    <mergeCell ref="A19:C19"/>
    <mergeCell ref="B16:C16"/>
    <mergeCell ref="D16:F16"/>
    <mergeCell ref="D18:F18"/>
    <mergeCell ref="A2:C2"/>
    <mergeCell ref="B6:C6"/>
    <mergeCell ref="B7:C7"/>
    <mergeCell ref="G8:I8"/>
    <mergeCell ref="D2:F2"/>
    <mergeCell ref="G2:J2"/>
    <mergeCell ref="G5:I5"/>
    <mergeCell ref="D8:F8"/>
    <mergeCell ref="D6:F6"/>
    <mergeCell ref="G6:I6"/>
    <mergeCell ref="D7:F7"/>
    <mergeCell ref="G7:I7"/>
    <mergeCell ref="K39:L39"/>
    <mergeCell ref="D39:E39"/>
    <mergeCell ref="G39:H39"/>
    <mergeCell ref="I39:J39"/>
    <mergeCell ref="D5:F5"/>
    <mergeCell ref="D10:F10"/>
    <mergeCell ref="G16:I16"/>
    <mergeCell ref="G13:I13"/>
    <mergeCell ref="G19:I19"/>
    <mergeCell ref="G18:I18"/>
    <mergeCell ref="G15:I15"/>
    <mergeCell ref="G17:I17"/>
    <mergeCell ref="G11:I11"/>
    <mergeCell ref="D11:F11"/>
    <mergeCell ref="D15:F15"/>
    <mergeCell ref="D17:F17"/>
  </mergeCells>
  <phoneticPr fontId="2"/>
  <printOptions horizontalCentered="1" verticalCentered="1"/>
  <pageMargins left="0.59055118110236227" right="0.59055118110236227" top="0.59055118110236227" bottom="0.39370078740157483" header="0.39370078740157483" footer="0.23622047244094491"/>
  <pageSetup paperSize="9" scale="88" orientation="landscape" horizontalDpi="300" verticalDpi="300" r:id="rId1"/>
  <headerFooter alignWithMargins="0">
    <oddHeader>&amp;R&amp;P / &amp;N</oddHeader>
  </headerFooter>
  <rowBreaks count="5" manualBreakCount="5">
    <brk id="19" max="16383" man="1"/>
    <brk id="38" max="16383" man="1"/>
    <brk id="54" max="12" man="1"/>
    <brk id="70" max="12" man="1"/>
    <brk id="86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view="pageBreakPreview" topLeftCell="A7" zoomScaleNormal="100" workbookViewId="0">
      <selection activeCell="C8" sqref="C8"/>
    </sheetView>
  </sheetViews>
  <sheetFormatPr defaultColWidth="9" defaultRowHeight="13"/>
  <cols>
    <col min="1" max="1" width="2.08984375" style="19" customWidth="1"/>
    <col min="2" max="2" width="21.90625" style="19" customWidth="1"/>
    <col min="3" max="3" width="16" style="19" customWidth="1"/>
    <col min="4" max="4" width="10.08984375" style="19" customWidth="1"/>
    <col min="5" max="5" width="17.90625" style="19" customWidth="1"/>
    <col min="6" max="6" width="11" style="19" customWidth="1"/>
    <col min="7" max="16384" width="9" style="19"/>
  </cols>
  <sheetData>
    <row r="1" spans="1:6" ht="16.5" customHeight="1">
      <c r="A1" s="191" t="s">
        <v>31</v>
      </c>
      <c r="B1" s="191"/>
      <c r="C1" s="191"/>
      <c r="D1" s="191"/>
      <c r="E1" s="191"/>
      <c r="F1" s="191"/>
    </row>
    <row r="2" spans="1:6" ht="30.75" customHeight="1"/>
    <row r="3" spans="1:6" ht="16.5" customHeight="1">
      <c r="A3" s="19" t="s">
        <v>32</v>
      </c>
    </row>
    <row r="4" spans="1:6" ht="16.5" customHeight="1"/>
    <row r="5" spans="1:6" ht="16.5" customHeight="1">
      <c r="B5" s="20" t="s">
        <v>33</v>
      </c>
      <c r="C5" s="20" t="s">
        <v>34</v>
      </c>
      <c r="D5" s="20"/>
      <c r="E5" s="20"/>
      <c r="F5" s="20"/>
    </row>
    <row r="6" spans="1:6" ht="16.5" customHeight="1">
      <c r="B6" s="21" t="s">
        <v>35</v>
      </c>
      <c r="C6" s="22" t="e">
        <f>SUM(#REF!)</f>
        <v>#REF!</v>
      </c>
      <c r="D6" s="20" t="s">
        <v>36</v>
      </c>
      <c r="E6" s="22" t="e">
        <f>ROUNDDOWN(C6*(9.5/10),0)</f>
        <v>#REF!</v>
      </c>
      <c r="F6" s="29" t="s">
        <v>37</v>
      </c>
    </row>
    <row r="7" spans="1:6" ht="16.5" customHeight="1">
      <c r="B7" s="21" t="s">
        <v>38</v>
      </c>
      <c r="C7" s="22" t="e">
        <f>#REF!+#REF!</f>
        <v>#REF!</v>
      </c>
      <c r="D7" s="20" t="s">
        <v>39</v>
      </c>
      <c r="E7" s="22" t="e">
        <f>ROUNDDOWN(C7*(9/10),0)</f>
        <v>#REF!</v>
      </c>
      <c r="F7" s="29" t="s">
        <v>40</v>
      </c>
    </row>
    <row r="8" spans="1:6" ht="16.5" customHeight="1">
      <c r="B8" s="21" t="s">
        <v>41</v>
      </c>
      <c r="C8" s="22" t="e">
        <f>SUM(#REF!)</f>
        <v>#REF!</v>
      </c>
      <c r="D8" s="20" t="s">
        <v>42</v>
      </c>
      <c r="E8" s="22" t="e">
        <f>ROUNDDOWN(C8*(7/10),0)</f>
        <v>#REF!</v>
      </c>
      <c r="F8" s="29" t="s">
        <v>43</v>
      </c>
    </row>
    <row r="9" spans="1:6" ht="16.5" customHeight="1">
      <c r="B9" s="21" t="s">
        <v>44</v>
      </c>
      <c r="C9" s="22" t="e">
        <f>#REF!</f>
        <v>#REF!</v>
      </c>
      <c r="D9" s="20" t="s">
        <v>45</v>
      </c>
      <c r="E9" s="23" t="e">
        <f>ROUNDDOWN(C9*(3/10),0)</f>
        <v>#REF!</v>
      </c>
      <c r="F9" s="29" t="s">
        <v>46</v>
      </c>
    </row>
    <row r="10" spans="1:6" ht="16.5" customHeight="1">
      <c r="B10" s="21" t="s">
        <v>47</v>
      </c>
      <c r="C10" s="22" t="e">
        <f>SUM(C6:C9)</f>
        <v>#REF!</v>
      </c>
      <c r="D10" s="20"/>
      <c r="E10" s="23" t="s">
        <v>48</v>
      </c>
      <c r="F10" s="21"/>
    </row>
    <row r="11" spans="1:6" ht="16.5" customHeight="1">
      <c r="B11" s="21" t="s">
        <v>49</v>
      </c>
      <c r="C11" s="22" t="e">
        <f>ROUNDDOWN(C10*0.05,0)</f>
        <v>#REF!</v>
      </c>
      <c r="D11" s="21"/>
      <c r="E11" s="23" t="s">
        <v>48</v>
      </c>
      <c r="F11" s="21"/>
    </row>
    <row r="12" spans="1:6" ht="16.5" customHeight="1">
      <c r="B12" s="20" t="s">
        <v>14</v>
      </c>
      <c r="C12" s="22" t="e">
        <f>SUM(C10:C11)</f>
        <v>#REF!</v>
      </c>
      <c r="D12" s="21"/>
      <c r="E12" s="23" t="s">
        <v>48</v>
      </c>
      <c r="F12" s="21"/>
    </row>
    <row r="13" spans="1:6" ht="16.5" customHeight="1">
      <c r="E13" s="24"/>
    </row>
    <row r="14" spans="1:6" ht="16.5" customHeight="1">
      <c r="E14" s="24"/>
    </row>
    <row r="15" spans="1:6" ht="16.5" customHeight="1" thickBot="1">
      <c r="B15" s="19" t="s">
        <v>50</v>
      </c>
      <c r="E15" s="24"/>
    </row>
    <row r="16" spans="1:6" ht="16.5" customHeight="1" thickTop="1" thickBot="1">
      <c r="B16" s="19" t="s">
        <v>51</v>
      </c>
      <c r="D16" s="25" t="s">
        <v>52</v>
      </c>
      <c r="E16" s="30" t="e">
        <f>SUM(E6:E9)</f>
        <v>#REF!</v>
      </c>
    </row>
    <row r="17" spans="1:5" ht="16.5" customHeight="1" thickTop="1">
      <c r="B17" s="19" t="s">
        <v>53</v>
      </c>
      <c r="E17" s="24"/>
    </row>
    <row r="18" spans="1:5" ht="16.5" customHeight="1">
      <c r="B18" s="19" t="s">
        <v>54</v>
      </c>
      <c r="E18" s="24"/>
    </row>
    <row r="19" spans="1:5" ht="16.5" customHeight="1">
      <c r="B19" s="19" t="s">
        <v>55</v>
      </c>
      <c r="E19" s="26" t="e">
        <f>+C10</f>
        <v>#REF!</v>
      </c>
    </row>
    <row r="20" spans="1:5" ht="16.5" customHeight="1">
      <c r="E20" s="24"/>
    </row>
    <row r="21" spans="1:5" ht="16.5" customHeight="1">
      <c r="B21" s="19" t="s">
        <v>56</v>
      </c>
      <c r="D21" s="19" t="s">
        <v>57</v>
      </c>
      <c r="E21" s="22" t="e">
        <f>ROUNDDOWN(C10*(7/10),0)</f>
        <v>#REF!</v>
      </c>
    </row>
    <row r="22" spans="1:5" ht="16.5" customHeight="1">
      <c r="D22" s="27"/>
      <c r="E22" s="24"/>
    </row>
    <row r="23" spans="1:5" ht="16.5" customHeight="1">
      <c r="B23" s="19" t="s">
        <v>58</v>
      </c>
      <c r="D23" s="19" t="s">
        <v>59</v>
      </c>
      <c r="E23" s="22" t="e">
        <f>ROUNDDOWN(C10*(9/10),0)</f>
        <v>#REF!</v>
      </c>
    </row>
    <row r="24" spans="1:5" ht="16.5" customHeight="1"/>
    <row r="25" spans="1:5" ht="16.5" customHeight="1"/>
    <row r="26" spans="1:5" ht="16.5" customHeight="1">
      <c r="B26" s="28" t="s">
        <v>60</v>
      </c>
      <c r="C26" s="28"/>
    </row>
    <row r="27" spans="1:5" ht="16.5" customHeight="1">
      <c r="B27" s="28" t="s">
        <v>61</v>
      </c>
      <c r="C27" s="28"/>
    </row>
    <row r="28" spans="1:5" ht="16.5" customHeight="1">
      <c r="B28" s="28" t="s">
        <v>62</v>
      </c>
      <c r="C28" s="28"/>
    </row>
    <row r="29" spans="1:5" ht="16.5" customHeight="1"/>
    <row r="30" spans="1:5" ht="16.5" customHeight="1"/>
    <row r="31" spans="1:5" ht="16.5" customHeight="1"/>
    <row r="32" spans="1:5" ht="16.5" customHeight="1">
      <c r="A32" s="19" t="s">
        <v>63</v>
      </c>
    </row>
    <row r="33" spans="2:2" ht="16.5" customHeight="1"/>
    <row r="34" spans="2:2" ht="16.5" customHeight="1">
      <c r="B34" s="19" t="s">
        <v>64</v>
      </c>
    </row>
    <row r="35" spans="2:2" ht="16.5" customHeight="1">
      <c r="B35" s="19" t="s">
        <v>65</v>
      </c>
    </row>
    <row r="36" spans="2:2" ht="16.5" customHeight="1"/>
    <row r="37" spans="2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view="pageBreakPreview" topLeftCell="A10" zoomScaleNormal="100" workbookViewId="0">
      <selection activeCell="D3" sqref="D3"/>
    </sheetView>
  </sheetViews>
  <sheetFormatPr defaultColWidth="9" defaultRowHeight="13"/>
  <cols>
    <col min="1" max="1" width="2.08984375" style="19" customWidth="1"/>
    <col min="2" max="2" width="21.90625" style="19" customWidth="1"/>
    <col min="3" max="3" width="16" style="19" customWidth="1"/>
    <col min="4" max="4" width="10.08984375" style="19" customWidth="1"/>
    <col min="5" max="5" width="17.90625" style="19" customWidth="1"/>
    <col min="6" max="6" width="11" style="19" customWidth="1"/>
    <col min="7" max="16384" width="9" style="19"/>
  </cols>
  <sheetData>
    <row r="1" spans="1:6" ht="16.5" customHeight="1">
      <c r="A1" s="191" t="s">
        <v>66</v>
      </c>
      <c r="B1" s="191"/>
      <c r="C1" s="191"/>
      <c r="D1" s="191"/>
      <c r="E1" s="191"/>
      <c r="F1" s="191"/>
    </row>
    <row r="2" spans="1:6" ht="30.75" customHeight="1"/>
    <row r="3" spans="1:6" ht="16.5" customHeight="1">
      <c r="A3" s="19" t="s">
        <v>32</v>
      </c>
    </row>
    <row r="4" spans="1:6" ht="16.5" customHeight="1"/>
    <row r="5" spans="1:6" ht="16.5" customHeight="1">
      <c r="B5" s="20" t="s">
        <v>33</v>
      </c>
      <c r="C5" s="20" t="s">
        <v>34</v>
      </c>
      <c r="D5" s="20"/>
      <c r="E5" s="20"/>
      <c r="F5" s="20"/>
    </row>
    <row r="6" spans="1:6" ht="16.5" customHeight="1">
      <c r="B6" s="21" t="s">
        <v>35</v>
      </c>
      <c r="C6" s="22" t="e">
        <f>SUM(#REF!)</f>
        <v>#REF!</v>
      </c>
      <c r="D6" s="20" t="s">
        <v>36</v>
      </c>
      <c r="E6" s="22" t="e">
        <f>ROUNDDOWN(C6*(9.5/10),0)</f>
        <v>#REF!</v>
      </c>
      <c r="F6" s="29" t="s">
        <v>40</v>
      </c>
    </row>
    <row r="7" spans="1:6" ht="16.5" customHeight="1">
      <c r="B7" s="21" t="s">
        <v>38</v>
      </c>
      <c r="C7" s="22" t="e">
        <f>#REF!+#REF!</f>
        <v>#REF!</v>
      </c>
      <c r="D7" s="20" t="s">
        <v>39</v>
      </c>
      <c r="E7" s="22" t="e">
        <f>ROUNDDOWN(C7*(9/10),0)</f>
        <v>#REF!</v>
      </c>
      <c r="F7" s="29" t="s">
        <v>43</v>
      </c>
    </row>
    <row r="8" spans="1:6" ht="16.5" customHeight="1">
      <c r="B8" s="31" t="s">
        <v>67</v>
      </c>
      <c r="C8" s="32"/>
      <c r="D8" s="20" t="s">
        <v>42</v>
      </c>
      <c r="E8" s="22">
        <f>ROUNDDOWN(C8*(7/10),0)</f>
        <v>0</v>
      </c>
      <c r="F8" s="29" t="s">
        <v>46</v>
      </c>
    </row>
    <row r="9" spans="1:6" ht="16.5" customHeight="1">
      <c r="B9" s="21" t="s">
        <v>44</v>
      </c>
      <c r="C9" s="22" t="e">
        <f>#REF!</f>
        <v>#REF!</v>
      </c>
      <c r="D9" s="20" t="s">
        <v>45</v>
      </c>
      <c r="E9" s="23" t="e">
        <f>ROUNDDOWN(C9*(3/10),0)</f>
        <v>#REF!</v>
      </c>
      <c r="F9" s="29" t="s">
        <v>68</v>
      </c>
    </row>
    <row r="10" spans="1:6" ht="16.5" customHeight="1">
      <c r="B10" s="21" t="s">
        <v>69</v>
      </c>
      <c r="C10" s="32"/>
      <c r="D10" s="20" t="s">
        <v>70</v>
      </c>
      <c r="E10" s="23">
        <f>ROUNDDOWN(C10*(3/10),0)</f>
        <v>0</v>
      </c>
      <c r="F10" s="29" t="s">
        <v>71</v>
      </c>
    </row>
    <row r="11" spans="1:6" ht="16.5" customHeight="1">
      <c r="B11" s="21" t="s">
        <v>72</v>
      </c>
      <c r="C11" s="22" t="e">
        <f>SUM(C6:C10)</f>
        <v>#REF!</v>
      </c>
      <c r="D11" s="20"/>
      <c r="E11" s="23" t="s">
        <v>48</v>
      </c>
      <c r="F11" s="21"/>
    </row>
    <row r="12" spans="1:6" ht="16.5" customHeight="1">
      <c r="B12" s="21" t="s">
        <v>49</v>
      </c>
      <c r="C12" s="22" t="e">
        <f>ROUNDDOWN(C11*0.05,0)</f>
        <v>#REF!</v>
      </c>
      <c r="D12" s="21"/>
      <c r="E12" s="23" t="s">
        <v>48</v>
      </c>
      <c r="F12" s="21"/>
    </row>
    <row r="13" spans="1:6" ht="16.5" customHeight="1">
      <c r="B13" s="20" t="s">
        <v>14</v>
      </c>
      <c r="C13" s="22" t="e">
        <f>SUM(C11:C12)</f>
        <v>#REF!</v>
      </c>
      <c r="D13" s="21"/>
      <c r="E13" s="23" t="s">
        <v>48</v>
      </c>
      <c r="F13" s="21"/>
    </row>
    <row r="14" spans="1:6" ht="16.5" customHeight="1">
      <c r="E14" s="24"/>
    </row>
    <row r="15" spans="1:6" ht="16.5" customHeight="1">
      <c r="E15" s="24"/>
    </row>
    <row r="16" spans="1:6" ht="16.5" customHeight="1" thickBot="1">
      <c r="B16" s="19" t="s">
        <v>50</v>
      </c>
      <c r="E16" s="24"/>
    </row>
    <row r="17" spans="2:5" ht="16.5" customHeight="1" thickTop="1" thickBot="1">
      <c r="B17" s="19" t="s">
        <v>73</v>
      </c>
      <c r="D17" s="25" t="s">
        <v>52</v>
      </c>
      <c r="E17" s="30" t="e">
        <f>SUM(E6:E10)</f>
        <v>#REF!</v>
      </c>
    </row>
    <row r="18" spans="2:5" ht="16.5" customHeight="1" thickTop="1">
      <c r="B18" s="19" t="s">
        <v>53</v>
      </c>
      <c r="E18" s="24"/>
    </row>
    <row r="19" spans="2:5" ht="16.5" customHeight="1">
      <c r="B19" s="19" t="s">
        <v>54</v>
      </c>
      <c r="E19" s="24"/>
    </row>
    <row r="20" spans="2:5" ht="16.5" customHeight="1">
      <c r="B20" s="19" t="s">
        <v>74</v>
      </c>
      <c r="E20" s="26" t="e">
        <f>+C11</f>
        <v>#REF!</v>
      </c>
    </row>
    <row r="21" spans="2:5" ht="16.5" customHeight="1">
      <c r="E21" s="24"/>
    </row>
    <row r="22" spans="2:5" ht="16.5" customHeight="1">
      <c r="B22" s="19" t="s">
        <v>56</v>
      </c>
      <c r="D22" s="19" t="s">
        <v>57</v>
      </c>
      <c r="E22" s="22" t="e">
        <f>ROUNDDOWN(C11*(7/10),0)</f>
        <v>#REF!</v>
      </c>
    </row>
    <row r="23" spans="2:5" ht="16.5" customHeight="1">
      <c r="D23" s="27"/>
      <c r="E23" s="24"/>
    </row>
    <row r="24" spans="2:5" ht="16.5" customHeight="1">
      <c r="B24" s="19" t="s">
        <v>58</v>
      </c>
      <c r="D24" s="19" t="s">
        <v>59</v>
      </c>
      <c r="E24" s="22" t="e">
        <f>ROUNDDOWN(C11*(9/10),0)</f>
        <v>#REF!</v>
      </c>
    </row>
    <row r="25" spans="2:5" ht="16.5" customHeight="1"/>
    <row r="26" spans="2:5" ht="16.5" customHeight="1"/>
    <row r="27" spans="2:5" ht="16.5" customHeight="1">
      <c r="B27" s="28" t="s">
        <v>60</v>
      </c>
      <c r="C27" s="28"/>
    </row>
    <row r="28" spans="2:5" ht="16.5" customHeight="1">
      <c r="B28" s="28" t="s">
        <v>61</v>
      </c>
      <c r="C28" s="28"/>
    </row>
    <row r="29" spans="2:5" ht="16.5" customHeight="1">
      <c r="B29" s="28" t="s">
        <v>62</v>
      </c>
      <c r="C29" s="28"/>
    </row>
    <row r="30" spans="2:5" ht="16.5" customHeight="1"/>
    <row r="31" spans="2:5" ht="16.5" customHeight="1"/>
    <row r="32" spans="2:5" ht="16.5" customHeight="1"/>
    <row r="33" spans="1:2" ht="16.5" customHeight="1">
      <c r="A33" s="19" t="s">
        <v>63</v>
      </c>
    </row>
    <row r="34" spans="1:2" ht="16.5" customHeight="1"/>
    <row r="35" spans="1:2" ht="16.5" customHeight="1">
      <c r="B35" s="19" t="s">
        <v>64</v>
      </c>
    </row>
    <row r="36" spans="1:2" ht="16.5" customHeight="1">
      <c r="B36" s="19" t="s">
        <v>65</v>
      </c>
    </row>
    <row r="37" spans="1:2" ht="16.5" customHeight="1"/>
    <row r="38" spans="1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内訳書</vt:lpstr>
      <vt:lpstr>低入札調査価格</vt:lpstr>
      <vt:lpstr>低入札調査価格 (電気通信工事)</vt:lpstr>
      <vt:lpstr>低入札調査価格!Print_Area</vt:lpstr>
      <vt:lpstr>'低入札調査価格 (電気通信工事)'!Print_Area</vt:lpstr>
      <vt:lpstr>内訳書!Print_Area</vt:lpstr>
      <vt:lpstr>表紙!Print_Area</vt:lpstr>
    </vt:vector>
  </TitlesOfParts>
  <Manager>t-tatebayashi</Manager>
  <Company>NAGANO Pref. Gov't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keywords/>
  <dc:description/>
  <cp:lastModifiedBy>柳平　信夫</cp:lastModifiedBy>
  <cp:revision/>
  <cp:lastPrinted>2025-10-20T00:26:05Z</cp:lastPrinted>
  <dcterms:created xsi:type="dcterms:W3CDTF">1998-05-20T03:55:56Z</dcterms:created>
  <dcterms:modified xsi:type="dcterms:W3CDTF">2025-11-04T03:55:52Z</dcterms:modified>
  <cp:category>委託料</cp:category>
  <cp:contentStatus/>
</cp:coreProperties>
</file>